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ov\Desktop\"/>
    </mc:Choice>
  </mc:AlternateContent>
  <bookViews>
    <workbookView xWindow="-120" yWindow="-120" windowWidth="29040" windowHeight="15990"/>
  </bookViews>
  <sheets>
    <sheet name="ФХП 2020" sheetId="1" r:id="rId1"/>
    <sheet name="Смета 2019 - УТВЕРЖДЕНА" sheetId="3" r:id="rId2"/>
    <sheet name="1С затраты" sheetId="4" state="hidden" r:id="rId3"/>
    <sheet name="-2кв" sheetId="5" state="hidden" r:id="rId4"/>
    <sheet name="-3кв" sheetId="6" state="hidden" r:id="rId5"/>
    <sheet name="-4кв" sheetId="7" state="hidden" r:id="rId6"/>
    <sheet name="-01.18" sheetId="8" state="hidden" r:id="rId7"/>
    <sheet name="-02.18" sheetId="9" state="hidden" r:id="rId8"/>
    <sheet name="+2кв" sheetId="10" state="hidden" r:id="rId9"/>
    <sheet name="+3кв" sheetId="11" state="hidden" r:id="rId10"/>
    <sheet name="+4кв" sheetId="12" state="hidden" r:id="rId11"/>
    <sheet name="+01.18" sheetId="13" state="hidden" r:id="rId12"/>
    <sheet name="+02.18" sheetId="14" state="hidden" r:id="rId13"/>
    <sheet name="Бюджет 2016-2017" sheetId="15" state="hidden" r:id="rId14"/>
    <sheet name="ХЗ" sheetId="16" state="hidden" r:id="rId15"/>
  </sheets>
  <calcPr calcId="152511"/>
</workbook>
</file>

<file path=xl/calcChain.xml><?xml version="1.0" encoding="utf-8"?>
<calcChain xmlns="http://schemas.openxmlformats.org/spreadsheetml/2006/main">
  <c r="F38" i="1" l="1"/>
  <c r="G38" i="1" s="1"/>
  <c r="F9" i="1" l="1"/>
  <c r="G9" i="1" s="1"/>
  <c r="F10" i="1"/>
  <c r="G10" i="1" s="1"/>
  <c r="E35" i="16"/>
  <c r="F34" i="16"/>
  <c r="F33" i="16"/>
  <c r="F32" i="16"/>
  <c r="F31" i="16"/>
  <c r="F30" i="16"/>
  <c r="F29" i="16"/>
  <c r="F28" i="16"/>
  <c r="F27" i="16"/>
  <c r="F24" i="16"/>
  <c r="F23" i="16"/>
  <c r="F22" i="16"/>
  <c r="F21" i="16"/>
  <c r="F20" i="16"/>
  <c r="F19" i="16"/>
  <c r="F18" i="16"/>
  <c r="F17" i="16"/>
  <c r="F16" i="16"/>
  <c r="F15" i="16"/>
  <c r="E14" i="16"/>
  <c r="E26" i="16" s="1"/>
  <c r="F13" i="16"/>
  <c r="E7" i="16"/>
  <c r="F6" i="16"/>
  <c r="F5" i="16"/>
  <c r="E36" i="15"/>
  <c r="F35" i="15"/>
  <c r="F34" i="15"/>
  <c r="H33" i="15"/>
  <c r="G33" i="15"/>
  <c r="F33" i="15"/>
  <c r="F32" i="15"/>
  <c r="H31" i="15"/>
  <c r="H36" i="15" s="1"/>
  <c r="G31" i="15"/>
  <c r="G36" i="15" s="1"/>
  <c r="F31" i="15"/>
  <c r="F30" i="15"/>
  <c r="F29" i="15"/>
  <c r="F28" i="15"/>
  <c r="G27" i="15"/>
  <c r="F25" i="15"/>
  <c r="F24" i="15"/>
  <c r="F23" i="15"/>
  <c r="F22" i="15"/>
  <c r="F21" i="15"/>
  <c r="F20" i="15"/>
  <c r="F19" i="15"/>
  <c r="F18" i="15"/>
  <c r="H17" i="15"/>
  <c r="H27" i="15" s="1"/>
  <c r="F17" i="15"/>
  <c r="F15" i="15"/>
  <c r="E14" i="15"/>
  <c r="E16" i="15" s="1"/>
  <c r="E27" i="15" s="1"/>
  <c r="F13" i="15"/>
  <c r="E7" i="15"/>
  <c r="F6" i="15"/>
  <c r="F5" i="15"/>
  <c r="C8" i="11"/>
  <c r="C529" i="10"/>
  <c r="C528" i="10"/>
  <c r="D527" i="10" s="1"/>
  <c r="B528" i="10"/>
  <c r="C527" i="10"/>
  <c r="B527" i="10"/>
  <c r="C526" i="10"/>
  <c r="B526" i="10"/>
  <c r="C525" i="10"/>
  <c r="C524" i="10"/>
  <c r="B524" i="10"/>
  <c r="C523" i="10"/>
  <c r="B523" i="10"/>
  <c r="C518" i="10"/>
  <c r="D515" i="10"/>
  <c r="C602" i="4"/>
  <c r="G507" i="4"/>
  <c r="F208" i="4"/>
  <c r="G208" i="4" s="1"/>
  <c r="F175" i="4"/>
  <c r="F133" i="4"/>
  <c r="F127" i="4"/>
  <c r="F45" i="4"/>
  <c r="F44" i="4"/>
  <c r="F97" i="3"/>
  <c r="F95" i="3"/>
  <c r="E95" i="3"/>
  <c r="G95" i="3" s="1"/>
  <c r="G97" i="3" s="1"/>
  <c r="G94" i="3"/>
  <c r="G93" i="3"/>
  <c r="G92" i="3"/>
  <c r="G91" i="3"/>
  <c r="E84" i="3"/>
  <c r="E80" i="3"/>
  <c r="E74" i="3"/>
  <c r="E70" i="3"/>
  <c r="E66" i="3"/>
  <c r="E62" i="3"/>
  <c r="E58" i="3"/>
  <c r="E54" i="3"/>
  <c r="D44" i="3"/>
  <c r="D43" i="3"/>
  <c r="D42" i="3"/>
  <c r="E39" i="3"/>
  <c r="E75" i="3" s="1"/>
  <c r="E76" i="3" s="1"/>
  <c r="G37" i="3"/>
  <c r="G36" i="3" s="1"/>
  <c r="F44" i="3" s="1"/>
  <c r="F36" i="3"/>
  <c r="E44" i="3" s="1"/>
  <c r="F32" i="3"/>
  <c r="G32" i="3" s="1"/>
  <c r="F26" i="3"/>
  <c r="G26" i="3" s="1"/>
  <c r="G22" i="3"/>
  <c r="F22" i="3"/>
  <c r="F19" i="3"/>
  <c r="G19" i="3" s="1"/>
  <c r="G14" i="3"/>
  <c r="F14" i="3"/>
  <c r="F12" i="3"/>
  <c r="G12" i="3" s="1"/>
  <c r="G11" i="3"/>
  <c r="F11" i="3"/>
  <c r="F10" i="3"/>
  <c r="G10" i="3" s="1"/>
  <c r="G9" i="3"/>
  <c r="F9" i="3"/>
  <c r="F8" i="3"/>
  <c r="G8" i="3" s="1"/>
  <c r="F4" i="3"/>
  <c r="G4" i="3" s="1"/>
  <c r="F3" i="3"/>
  <c r="E42" i="3" s="1"/>
  <c r="E3" i="3"/>
  <c r="D47" i="1"/>
  <c r="D46" i="1"/>
  <c r="D45" i="1"/>
  <c r="F39" i="1"/>
  <c r="G39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F27" i="1"/>
  <c r="G27" i="1" s="1"/>
  <c r="F23" i="1"/>
  <c r="G23" i="1" s="1"/>
  <c r="F19" i="1"/>
  <c r="G19" i="1" s="1"/>
  <c r="F18" i="1"/>
  <c r="G18" i="1" s="1"/>
  <c r="F12" i="1"/>
  <c r="G12" i="1" s="1"/>
  <c r="F8" i="1"/>
  <c r="G8" i="1" s="1"/>
  <c r="F7" i="1"/>
  <c r="G7" i="1" s="1"/>
  <c r="F4" i="1"/>
  <c r="G4" i="1" s="1"/>
  <c r="G3" i="3" l="1"/>
  <c r="F42" i="3" s="1"/>
  <c r="F13" i="3"/>
  <c r="E43" i="3" s="1"/>
  <c r="E45" i="3" s="1"/>
  <c r="E48" i="3" s="1"/>
  <c r="E49" i="3" s="1"/>
  <c r="F49" i="3" s="1"/>
  <c r="E55" i="3"/>
  <c r="E56" i="3" s="1"/>
  <c r="E71" i="3"/>
  <c r="E72" i="3" s="1"/>
  <c r="G13" i="3"/>
  <c r="F43" i="3" s="1"/>
  <c r="F7" i="15"/>
  <c r="F36" i="15"/>
  <c r="G37" i="15"/>
  <c r="F35" i="16"/>
  <c r="F45" i="3"/>
  <c r="F48" i="3" s="1"/>
  <c r="E63" i="3"/>
  <c r="E64" i="3" s="1"/>
  <c r="E81" i="3"/>
  <c r="E82" i="3" s="1"/>
  <c r="E85" i="3"/>
  <c r="E86" i="3" s="1"/>
  <c r="C530" i="10"/>
  <c r="C532" i="10" s="1"/>
  <c r="F7" i="16"/>
  <c r="G3" i="1"/>
  <c r="F45" i="1" s="1"/>
  <c r="G11" i="1"/>
  <c r="F46" i="1" s="1"/>
  <c r="F11" i="1"/>
  <c r="E46" i="1" s="1"/>
  <c r="E37" i="15"/>
  <c r="E39" i="15" s="1"/>
  <c r="E36" i="16"/>
  <c r="E97" i="3"/>
  <c r="H37" i="15"/>
  <c r="E38" i="16"/>
  <c r="F14" i="15"/>
  <c r="F16" i="15" s="1"/>
  <c r="F27" i="15" s="1"/>
  <c r="F14" i="16"/>
  <c r="F26" i="16" s="1"/>
  <c r="F36" i="16" s="1"/>
  <c r="F38" i="16" s="1"/>
  <c r="F3" i="1"/>
  <c r="E45" i="1" s="1"/>
  <c r="G30" i="1"/>
  <c r="E59" i="3"/>
  <c r="E60" i="3" s="1"/>
  <c r="E67" i="3"/>
  <c r="E68" i="3" s="1"/>
  <c r="F37" i="15" l="1"/>
  <c r="F39" i="15" s="1"/>
  <c r="E48" i="1"/>
  <c r="E51" i="1" s="1"/>
  <c r="F48" i="1"/>
  <c r="F51" i="1" s="1"/>
</calcChain>
</file>

<file path=xl/sharedStrings.xml><?xml version="1.0" encoding="utf-8"?>
<sst xmlns="http://schemas.openxmlformats.org/spreadsheetml/2006/main" count="3879" uniqueCount="2247">
  <si>
    <t>N</t>
  </si>
  <si>
    <t>Наименование статьи</t>
  </si>
  <si>
    <t>ТСН Месяц детально</t>
  </si>
  <si>
    <t>ТСН месяц, итого по статье</t>
  </si>
  <si>
    <t>ТСН год</t>
  </si>
  <si>
    <t>Примечания</t>
  </si>
  <si>
    <t>1. Хозяйственная деятельность</t>
  </si>
  <si>
    <t>1.1.</t>
  </si>
  <si>
    <t>Охрана</t>
  </si>
  <si>
    <t xml:space="preserve">Договор охраны КПП1 и КПП2 </t>
  </si>
  <si>
    <t>Обслуживание и ремонт шлагбаумов</t>
  </si>
  <si>
    <t>Обслуживание камер видеонаблюдения</t>
  </si>
  <si>
    <t>1.2.</t>
  </si>
  <si>
    <t>Освещение и электроэнергия</t>
  </si>
  <si>
    <t>1.3.</t>
  </si>
  <si>
    <t>1.4.</t>
  </si>
  <si>
    <t>Прочие и непредвиденные расходы</t>
  </si>
  <si>
    <t>1.5.</t>
  </si>
  <si>
    <t>Отчисления в резервный фонд</t>
  </si>
  <si>
    <t>1.6.</t>
  </si>
  <si>
    <t>Акарицидная обработка общих территорий</t>
  </si>
  <si>
    <t>2. Административные расходы</t>
  </si>
  <si>
    <t>2.1.</t>
  </si>
  <si>
    <t>Председатель</t>
  </si>
  <si>
    <t>Соц. взносы и НДФЛ</t>
  </si>
  <si>
    <t>2.2.</t>
  </si>
  <si>
    <t>Юридические услуги</t>
  </si>
  <si>
    <t>2.3.</t>
  </si>
  <si>
    <t>Расчетно-кассовое обслуживание</t>
  </si>
  <si>
    <t>Услуги банка</t>
  </si>
  <si>
    <t>Комиссия Система Город</t>
  </si>
  <si>
    <t>Обслуживание эквайринга</t>
  </si>
  <si>
    <t>2.4.</t>
  </si>
  <si>
    <t>Информационные технологии и связь</t>
  </si>
  <si>
    <t>Услуги мобильной связи</t>
  </si>
  <si>
    <t>Интернет и телефон (2 офиса)</t>
  </si>
  <si>
    <t>Лицензии на ПО для ЭВМ</t>
  </si>
  <si>
    <t>Расходы на информирование</t>
  </si>
  <si>
    <t>2.5.</t>
  </si>
  <si>
    <t>Офисные расходы</t>
  </si>
  <si>
    <t>Канцелярские расходы</t>
  </si>
  <si>
    <t>Ремонт офиса и вагочиков охраны</t>
  </si>
  <si>
    <t>3. Целевые сборы</t>
  </si>
  <si>
    <t>3.1.</t>
  </si>
  <si>
    <t>Дополнительные сотрудники охраны 2 чел. на дневное дежурство</t>
  </si>
  <si>
    <t>3.2.</t>
  </si>
  <si>
    <t>Внедрение RFID-меток дальней идентификации</t>
  </si>
  <si>
    <t>3.3.</t>
  </si>
  <si>
    <t>Видеокамеры для распознования номеров</t>
  </si>
  <si>
    <t>3.4.</t>
  </si>
  <si>
    <t>Видеокамеры для обзора периметра</t>
  </si>
  <si>
    <t>3.5.</t>
  </si>
  <si>
    <t>Установка 2х новых быстрых шлагбаумов на въезд</t>
  </si>
  <si>
    <t>3.6.</t>
  </si>
  <si>
    <t>Установка 2х новых быстрых шлагбаумов на выезд</t>
  </si>
  <si>
    <t>3.7.</t>
  </si>
  <si>
    <t>Строительство входной группы КПП1</t>
  </si>
  <si>
    <t>3.8.</t>
  </si>
  <si>
    <t>Установка забора по периметру поселка</t>
  </si>
  <si>
    <t>Всего участков</t>
  </si>
  <si>
    <t>Итоговая смета</t>
  </si>
  <si>
    <t>Месяц</t>
  </si>
  <si>
    <t>Год</t>
  </si>
  <si>
    <t>Участки и ежемесячный платеж</t>
  </si>
  <si>
    <t>Используемый участок</t>
  </si>
  <si>
    <t>Заработная плата</t>
  </si>
  <si>
    <t>Управляющий</t>
  </si>
  <si>
    <t>Бухгалтерское сопровождение</t>
  </si>
  <si>
    <t>Обслуживание онлайн-платежей</t>
  </si>
  <si>
    <t>Проект бюджета ТСН 12 месяцев.</t>
  </si>
  <si>
    <t>Договор охраны КПП1 и КПП2</t>
  </si>
  <si>
    <t>Налог на дороги</t>
  </si>
  <si>
    <t>Уборка</t>
  </si>
  <si>
    <t>420000/1500 = 280 участков</t>
  </si>
  <si>
    <t>Делопроизводитель</t>
  </si>
  <si>
    <t>Юридические консультации</t>
  </si>
  <si>
    <t>Представительство в судах</t>
  </si>
  <si>
    <t>Ведение бухгалтерского учета</t>
  </si>
  <si>
    <t>Поддержка 1С</t>
  </si>
  <si>
    <t>Аренда офиса</t>
  </si>
  <si>
    <t>Ремонт офиса</t>
  </si>
  <si>
    <t>Пустой участок</t>
  </si>
  <si>
    <t>Дополнительные направления</t>
  </si>
  <si>
    <t>Поселковые мероприятия</t>
  </si>
  <si>
    <t>4 мероприятия  с бюджетом 55т.р.</t>
  </si>
  <si>
    <t>Места для раздельного сбора и вывоза мусора</t>
  </si>
  <si>
    <t>Семейный клуб  (покупка участка + строительство дома, обустройство)</t>
  </si>
  <si>
    <t>4 года х 3600т.р.=14400</t>
  </si>
  <si>
    <t>Новогоднее и праздничное освещение посёлка</t>
  </si>
  <si>
    <t>2 год х 450т.р. = 900т.р.</t>
  </si>
  <si>
    <t>Многофункциональные площадки на территории</t>
  </si>
  <si>
    <t>Постройка КПП</t>
  </si>
  <si>
    <t>Первый год КПП1, второй год КПП2</t>
  </si>
  <si>
    <t>Парковая зона между Родной 1 и Родной 2</t>
  </si>
  <si>
    <t>На 3 года, тротураная плитка шириной 3000 (чтобы проехал трактор, скамейки, освещений, беседки)</t>
  </si>
  <si>
    <t>Участков в ТСН</t>
  </si>
  <si>
    <t>Всего</t>
  </si>
  <si>
    <t>Пустых</t>
  </si>
  <si>
    <t>Используемых</t>
  </si>
  <si>
    <t>Родной</t>
  </si>
  <si>
    <t>Кожевников, карьер</t>
  </si>
  <si>
    <t>БризПарк</t>
  </si>
  <si>
    <t>Барышево</t>
  </si>
  <si>
    <t>Итого</t>
  </si>
  <si>
    <t>Для бюджета</t>
  </si>
  <si>
    <t>ТОС "Микрорайон "Родной"</t>
  </si>
  <si>
    <t>Анализ движений денежных средств за 20.04.2017 - 30.03.2018</t>
  </si>
  <si>
    <t>Статья движения денежных средств.Группа статей</t>
  </si>
  <si>
    <t>Расход</t>
  </si>
  <si>
    <t>Статья движения денежных средств</t>
  </si>
  <si>
    <t>Плательщик / Получатель</t>
  </si>
  <si>
    <t>Документ оплаты</t>
  </si>
  <si>
    <t>Назначение</t>
  </si>
  <si>
    <t>Прочие</t>
  </si>
  <si>
    <t>Авансовый отчет 0000-000006 от 06.07.2017 12:59:49</t>
  </si>
  <si>
    <t>Авансовый отчет 0000-000005 от 13.07.2017 12:00:00</t>
  </si>
  <si>
    <t>Административные</t>
  </si>
  <si>
    <t>Аренда автотранспорта</t>
  </si>
  <si>
    <t>Рона</t>
  </si>
  <si>
    <t>Списание с расчетного счета 0000-000008 от 12.01.2018 9:54:25</t>
  </si>
  <si>
    <t>Аренда автовышки 15 метров монтаж светильников на ул. Родная (30.12.2017) Счет 784 от 30 декабря 2017 г. 
Сумма 12400-00
В т.ч. НДС(18%) 1891-53</t>
  </si>
  <si>
    <t>Бухгалтерские услуги</t>
  </si>
  <si>
    <t>Бизнес-Учет ООО</t>
  </si>
  <si>
    <t>Списание с расчетного счета 0000-000159 от 03.05.2017 14:02:28</t>
  </si>
  <si>
    <t>Оплата по договору Договор 10 от 01.11.2016 согласно счета  №51 от 27.04.2017г.
Сумма 15000-00
В т.ч. Без налога (НДС)</t>
  </si>
  <si>
    <t>Списание с расчетного счета 0000-000203 от 06.06.2017 14:32:49</t>
  </si>
  <si>
    <t>Оплата по договору Договор 10 от 01.11.2016 согласно счета  №54 от 30.05.2017г.
Сумма 15000-00
В т.ч. Без налога (НДС)</t>
  </si>
  <si>
    <t>Списание с расчетного счета 0000-000231 от 05.07.2017 17:44:59</t>
  </si>
  <si>
    <t>Оплата по договору Договор 10 от 01.11.2016 согласно счета  №60 от 30.06.2017г.
Сумма 12000-00
В т.ч. Без налога (НДС)</t>
  </si>
  <si>
    <t>Списание с расчетного счета 0000-000270 от 07.08.2017 0:00:01</t>
  </si>
  <si>
    <t>Оплата по договору Договор 10 от 01.11.2016 согласно счета  №68 от 31.07.2017г.
Сумма 12000-00
В т.ч. Без налога (НДС)</t>
  </si>
  <si>
    <t>Списание с расчетного счета 0000-000321 от 05.09.2017 18:05:10</t>
  </si>
  <si>
    <t>Оплата по договору Договор 10 от 01.11.2016 согласно счета  №б/н от 05.09.2017г.
Сумма 12000-00
В т.ч. Без налога (НДС)</t>
  </si>
  <si>
    <t>Списание с расчетного счета 0000-000369 от 10.10.2017 14:50:36</t>
  </si>
  <si>
    <t>Оплата по договору Договор 10 от 01.11.2016 согласно счета  №б/н от 04.10.2017г.
Сумма 12000-00
В т.ч. Без налога (НДС)</t>
  </si>
  <si>
    <t>Списание с расчетного счета 0000-000414 от 07.11.2017 15:54:34</t>
  </si>
  <si>
    <t>Оплата по договору Договор 10 от 01.11.2016 согласно счета  №б/н от 03.11.2017г.
Сумма 12000-00
В т.ч. Без налога (НДС)</t>
  </si>
  <si>
    <t>Списание с расчетного счета 0000-000461 от 06.12.2017 16:53:18</t>
  </si>
  <si>
    <t>Оплата по договору Договор 10 от 01.11.2016 согласно счета  №б/н от 05.12.2017г.
Сумма 12000-00
В т.ч. Без налога (НДС)</t>
  </si>
  <si>
    <t>Списание с расчетного счета 0000-000012 от 17.01.2018 12:00:01</t>
  </si>
  <si>
    <t>Оплата по договору Договор 10 от 01.11.2016 согласно счета  №б/н от 11.01.2018 г.
Сумма 12000-00
В т.ч. Без налога (НДС)</t>
  </si>
  <si>
    <t>Списание с расчетного счета 0000-000043 от 05.02.2018 12:00:07</t>
  </si>
  <si>
    <t>Оплата по договору Договор 10 от 01.11.2016 согласно счета  №б/н от 05.02.2018 г.
Сумма 12000-00
В т.ч. Без налога (НДС)</t>
  </si>
  <si>
    <t>Списание с расчетного счета 0000-000094 от 15.03.2018 14:04:31</t>
  </si>
  <si>
    <t xml:space="preserve">Возмещение затрат по ГСМ </t>
  </si>
  <si>
    <t>Козлова Снежана Викторовна</t>
  </si>
  <si>
    <t>Выдача наличных 0000-000108 от 25.05.2017 12:05:21</t>
  </si>
  <si>
    <t>доп. соглашению по договору возмездного оказания услуг от «01» апреля  2017 г</t>
  </si>
  <si>
    <t>Выдача наличных 0000-000117 от 01.06.2017 11:55:48</t>
  </si>
  <si>
    <t>Осинцев Олег Борисович</t>
  </si>
  <si>
    <t>Выдача наличных 0000-000093 от 29.04.2017 11:06:14</t>
  </si>
  <si>
    <t>Доп. соглашение к дог. №48 кпп от 01 февраля 2017 г.</t>
  </si>
  <si>
    <t>Выдача наличных 0000-000115 от 01.06.2017 11:44:31</t>
  </si>
  <si>
    <t>Доп. соглашение к дог. №57 кпп от 01 мая 2017 г.</t>
  </si>
  <si>
    <t>Госпошлина</t>
  </si>
  <si>
    <t>Списание с расчетного счета 0000-000387 от 20.10.2017 0:00:00</t>
  </si>
  <si>
    <t>Оплата за услуги управляющей  по дог. №б/н от 01.06.2017г.
Сумма 32000-00
В т.ч. Без налога (НДС)</t>
  </si>
  <si>
    <t>Списание с расчетного счета 0000-000073 от 26.02.2018 10:37:10</t>
  </si>
  <si>
    <t>Государственная пошлина за государственную регистрацию прав на недвижимое имущество и сделок с ними.
НДС не предусмотрен.
Сумма 22 000-00</t>
  </si>
  <si>
    <t>Информационные услуги</t>
  </si>
  <si>
    <t>Козлова Снежана Викторовна ИП</t>
  </si>
  <si>
    <t>Списание с расчетного счета 0000-000284 от 18.08.2017 12:00:02</t>
  </si>
  <si>
    <t>Возмещение расходов за продление и регистрацию домена  по дог. №б/н от 01.06.2017г.
Сумма 1127-00
В т.ч. Без налога (НДС)</t>
  </si>
  <si>
    <t>Налоги от ФЗП</t>
  </si>
  <si>
    <t>Списание с расчетного счета 0000-000167 от 15.05.2017 12:00:01</t>
  </si>
  <si>
    <t>ФСС Взносы на обязательное социальное страхование. Регистрационный номер в ФСС 7406013095 за апрель 17</t>
  </si>
  <si>
    <t>Списание с расчетного счета 0000-000168 от 15.05.2017 12:00:02</t>
  </si>
  <si>
    <t>ФСС НС Взносы на обязательное социальное страхование. Регистрационный номер в ФСС  7406013095 за апрель</t>
  </si>
  <si>
    <t>Списание с расчетного счета 0000-000169 от 15.05.2017 12:00:03</t>
  </si>
  <si>
    <t>ФОМС Взносы на обязательное медицинское страхование. Регистрационный номер в ПФР 08408654085 за апрель 17</t>
  </si>
  <si>
    <t>Списание с расчетного счета 0000-000170 от 15.05.2017 12:00:04</t>
  </si>
  <si>
    <t>НДФЛ за апрель 2017г.</t>
  </si>
  <si>
    <t>Списание с расчетного счета 0000-000171 от 15.05.2017 12:00:05</t>
  </si>
  <si>
    <t>ПФР Взносы на обязательное пенсионное страхование. Регистрационный номер в ПФР 08408654085 за апрель 17</t>
  </si>
  <si>
    <t>Списание с расчетного счета 0000-000200 от 06.06.2017 14:32:46</t>
  </si>
  <si>
    <t>ФСС Взносы на обязательное социальное страхование. Регистрационный номер в ФСС 7406013095 за май 17</t>
  </si>
  <si>
    <t>Списание с расчетного счета 0000-000201 от 06.06.2017 14:32:47</t>
  </si>
  <si>
    <t>ФОМС Взносы на обязательное медицинское страхование. Регистрационный номер в ПФР 08408654085 за май 17</t>
  </si>
  <si>
    <t>Списание с расчетного счета 0000-000204 от 06.06.2017 14:32:50</t>
  </si>
  <si>
    <t>НДФЛ за май 2017г.</t>
  </si>
  <si>
    <t>Списание с расчетного счета 0000-000206 от 06.06.2017 14:32:52</t>
  </si>
  <si>
    <t>ПФР Взносы на обязательное пенсионное страхование. Регистрационный номер в ПФР 08408654085 за май 17</t>
  </si>
  <si>
    <t>Списание с расчетного счета 0000-000225 от 05.07.2017 17:44:53</t>
  </si>
  <si>
    <t>ФСС НС Взносы на обязательное социальное страхование. Регистрационный номер в ФСС  7406013095</t>
  </si>
  <si>
    <t>Списание с расчетного счета 0000-000226 от 05.07.2017 17:44:54</t>
  </si>
  <si>
    <t>ФСС Взносы на обязательное социальное страхование. Регистрационный номер в ФСС 7406013095 за июнь 17</t>
  </si>
  <si>
    <t>Списание с расчетного счета 0000-000227 от 05.07.2017 17:44:55</t>
  </si>
  <si>
    <t>ФОМС Взносы на обязательное медицинское страхование. Регистрационный номер в ПФР 08408654085</t>
  </si>
  <si>
    <t>Списание с расчетного счета 0000-000228 от 05.07.2017 17:44:56</t>
  </si>
  <si>
    <t>ПФР Взносы на обязательное пенсионное страхование. Регистрационный номер в ПФР 08408654085</t>
  </si>
  <si>
    <t>Списание с расчетного счета 0000-000229 от 05.07.2017 17:44:57</t>
  </si>
  <si>
    <t>НДФЛ за июнь 2017г.</t>
  </si>
  <si>
    <t>Списание с расчетного счета 0000-000294 от 24.08.2017 12:00:00</t>
  </si>
  <si>
    <t>Списание с расчетного счета 0000-000295 от 24.08.2017 12:00:01</t>
  </si>
  <si>
    <t>ФСС Взносы на обязательное социальное страхование. Регистрационный номер в ФСС 7406013095 за июль 17</t>
  </si>
  <si>
    <t>Списание с расчетного счета 0000-000296 от 24.08.2017 12:00:02</t>
  </si>
  <si>
    <t>Списание с расчетного счета 0000-000297 от 24.08.2017 12:00:03</t>
  </si>
  <si>
    <t>Списание с расчетного счета 0000-000317 от 04.09.2017 12:00:03</t>
  </si>
  <si>
    <t>Списание с расчетного счета 0000-000315 от 05.09.2017 18:05:05</t>
  </si>
  <si>
    <t>Списание с расчетного счета 0000-000316 от 05.09.2017 18:05:06</t>
  </si>
  <si>
    <t>Списание с расчетного счета 0000-000318 от 05.09.2017 18:05:07</t>
  </si>
  <si>
    <t>Списание с расчетного счета 0000-000395 от 26.10.2017 12:00:02</t>
  </si>
  <si>
    <t>Списание с расчетного счета 0000-000396 от 26.10.2017 12:00:03</t>
  </si>
  <si>
    <t>Списание с расчетного счета 0000-000397 от 26.10.2017 12:00:04</t>
  </si>
  <si>
    <t>Списание с расчетного счета 0000-000398 от 26.10.2017 12:00:05</t>
  </si>
  <si>
    <t>Списание с расчетного счета 0000-000429 от 16.11.2017 15:41:45</t>
  </si>
  <si>
    <t>ФСС Взносы на обязательное социальное страхование. Регистрационный номер в ФСС 7406013095 за октябрь 17</t>
  </si>
  <si>
    <t>Списание с расчетного счета 0000-000430 от 16.11.2017 15:41:46</t>
  </si>
  <si>
    <t>Списание с расчетного счета 0000-000431 от 16.11.2017 15:41:47</t>
  </si>
  <si>
    <t>Списание с расчетного счета 0000-000473 от 13.12.2017 11:33:48</t>
  </si>
  <si>
    <t>ФСС Взносы на обязательное социальное страхование. Регистрационный номер в ФСС 7406013095 за ноябрь 17</t>
  </si>
  <si>
    <t>Списание с расчетного счета 0000-000474 от 13.12.2017 11:33:49</t>
  </si>
  <si>
    <t>Списание с расчетного счета 0000-000475 от 13.12.2017 11:33:50</t>
  </si>
  <si>
    <t>Списание с расчетного счета 0000-000004 от 12.01.2018 12:00:01</t>
  </si>
  <si>
    <t>Списание с расчетного счета 0000-000005 от 12.01.2018 12:00:02</t>
  </si>
  <si>
    <t>Списание с расчетного счета 0000-000006 от 12.01.2018 12:00:03</t>
  </si>
  <si>
    <t>Списание с расчетного счета 0000-000037 от 05.02.2018 12:00:01</t>
  </si>
  <si>
    <t>ФСС Взносы на обязательное социальное страхование. Регистрационный номер в ФСС 7406013095 за январь  18</t>
  </si>
  <si>
    <t>Списание с расчетного счета 0000-000038 от 05.02.2018 12:00:02</t>
  </si>
  <si>
    <t>Списание с расчетного счета 0000-000039 от 05.02.2018 12:00:03</t>
  </si>
  <si>
    <t>Списание с расчетного счета 0000-000066 от 21.02.2018 17:34:04</t>
  </si>
  <si>
    <t>Пени по страховым взносам на обязательное пенсионное страхование, зачисляемое в бюджет ПФ РФ за 2017 г. РЕГ. 08408654085
НДС не облагается</t>
  </si>
  <si>
    <t>Списание с расчетного счета 0000-000101 от 14.03.2018 12:00:01</t>
  </si>
  <si>
    <t>Списание с расчетного счета 0000-000098 от 15.03.2018 14:04:34</t>
  </si>
  <si>
    <t>ФСС Взносы на обязательное социальное страхование. Регистрационный номер в ФСС 7406013095 за февраль 2018г</t>
  </si>
  <si>
    <t>Списание с расчетного счета 0000-000099 от 15.03.2018 14:04:35</t>
  </si>
  <si>
    <t>Списание с расчетного счета 0000-000100 от 15.03.2018 14:04:36</t>
  </si>
  <si>
    <t>Оплата труда ТОС</t>
  </si>
  <si>
    <t>Выдача наличных 0000-000095 от 29.04.2017 12:22:17</t>
  </si>
  <si>
    <t>договор возмездного оказания услуг от «01» апреля 2017г.</t>
  </si>
  <si>
    <t>Выдача наличных 0000-000104 от 16.05.2017 13:03:16</t>
  </si>
  <si>
    <t>Выдача наличных 0000-000116 от 01.06.2017 11:52:34</t>
  </si>
  <si>
    <t>Списание с расчетного счета 0000-000255 от 26.07.2017 0:00:00</t>
  </si>
  <si>
    <t>Списание с расчетного счета 0000-000278 от 15.08.2017 14:58:29</t>
  </si>
  <si>
    <t>Списание с расчетного счета 0000-000326 от 07.09.2017 14:45:01</t>
  </si>
  <si>
    <t>Списание с расчетного счета 0000-000386 от 20.10.2017 12:00:04</t>
  </si>
  <si>
    <t>Списание с расчетного счета 0000-000454 от 30.11.2017 15:19:57</t>
  </si>
  <si>
    <t>Списание с расчетного счета 0000-000480 от 15.12.2017 12:00:03</t>
  </si>
  <si>
    <t>Оплата за услуги управляющей (ноябрь)  по дог. №б/н от 01.06.2017г.
Сумма 32000-00
В т.ч. Без налога (НДС)</t>
  </si>
  <si>
    <t>Списание с расчетного счета 0000-000013 от 17.01.2018 12:00:02</t>
  </si>
  <si>
    <t>Оплата за услуги управляющей (декабрь)  по дог. №б/н от 01.06.2017г.
Сумма 32000-00
В т.ч. Без налога (НДС)</t>
  </si>
  <si>
    <t>Списание с расчетного счета 0000-000044 от 05.02.2018 12:00:08</t>
  </si>
  <si>
    <t>Оплата за услуги управляющей (январь)  по дог. №б/н от 01.06.2017г.
Сумма 32000-00
В т.ч. Без налога (НДС)</t>
  </si>
  <si>
    <t>Списание с расчетного счета 0000-000107 от 21.03.2018 12:32:49</t>
  </si>
  <si>
    <t>Оплата за услуги управляющей (февраль)  по дог. №б/н от 01.06.2017г.
Сумма 32000-00
В т.ч. Без налога (НДС)</t>
  </si>
  <si>
    <t>Организация собраний</t>
  </si>
  <si>
    <t>Списание с расчетного счета 0000-000440 от 24.11.2017 12:00:04</t>
  </si>
  <si>
    <t>Организация собрания в кафе "Малинка" 18.11.2017 г., по дог. б/н от 01.06.2017
Сумма 4409-67
В т.ч. Без налога (НДС)</t>
  </si>
  <si>
    <t>Воробьев Андрей Владимирович</t>
  </si>
  <si>
    <t>Списание с расчетного счета 0000-000193 от 01.06.2017 14:59:02</t>
  </si>
  <si>
    <t>Оплата по договору по соглашению об оказании юридической помощи от 28.11.2016 г.
Сумма 2500-00
В т.ч. Без налога (НДС)</t>
  </si>
  <si>
    <t>НЕОН-АРТ ООО</t>
  </si>
  <si>
    <t>Списание с расчетного счета 0000-000194 от 01.06.2017 14:59:03</t>
  </si>
  <si>
    <t>Монтаж и установка светодиодного табло по счету №122 от 11,05.2017
Сумма 3700-00</t>
  </si>
  <si>
    <t>Обслуживание</t>
  </si>
  <si>
    <t>Вывоз твердых бытовых отходов</t>
  </si>
  <si>
    <t>Списание с расчетного счета 0000-000394 от 26.10.2017 12:00:01</t>
  </si>
  <si>
    <t>Устройство контейнерной площадки, уборка возле контейнеров) по дог. б/н от 01.06.2017
Сумма 23763-44
В т.ч. Без налога (НДС)</t>
  </si>
  <si>
    <t>Риконт-Инвест</t>
  </si>
  <si>
    <t>Списание с расчетного счета 0000-000187 от 31.05.2017 14:44:04</t>
  </si>
  <si>
    <t>За вывоз твердых бытовых отходов за апрель 2017 согласно сч.54 от 30.04.17
Сумма 27300-00
В т.ч. Без налога (НДС)</t>
  </si>
  <si>
    <t>Списание с расчетного счета 0000-000205 от 06.06.2017 14:32:51</t>
  </si>
  <si>
    <t>За вывоз твердых бытовых отходов за май 2017 согласно сч.67 от 31.05.17
Сумма 21600-00
В т.ч. Без налога (НДС)</t>
  </si>
  <si>
    <t>Списание с расчетного счета 0000-000240 от 13.07.2017 12:00:04</t>
  </si>
  <si>
    <t>За вывоз твердых бытовых отходов за июнь 2017 согласно сч82 от 30.06.17
Сумма 18600-00
В т.ч. Без налога (НДС)</t>
  </si>
  <si>
    <t>Списание с расчетного счета 0000-000277 от 15.08.2017 14:58:28</t>
  </si>
  <si>
    <t>За вывоз твердых бытовых отходов за июль 2017 согласно сч102 от 31.07.17
Сумма 24000-00
В т.ч. Без налога (НДС)</t>
  </si>
  <si>
    <t>Списание с расчетного счета 0000-000344 от 21.09.2017 13:12:10</t>
  </si>
  <si>
    <t>За вывоз твердых бытовых отходов за август 2017 согласно сч118 от 31.08.17
Сумма 23100-00
В т.ч. Без налога (НДС)</t>
  </si>
  <si>
    <t>Списание с расчетного счета 0000-000380 от 18.10.2017 13:32:46</t>
  </si>
  <si>
    <t>За вывоз твердых бытовых отходов за сентябрь 2017 согласно сч154 от 30.09.17
Сумма 21000-00
В т.ч. Без налога (НДС)</t>
  </si>
  <si>
    <t>Списание с расчетного счета 0000-000410 от 02.11.2017 14:40:02</t>
  </si>
  <si>
    <t>За вывоз твердых бытовых отходов за октябрь 2017 согласно сч 177 от 31.10.17
Сумма 21000-00
В т.ч. Без налога (НДС)</t>
  </si>
  <si>
    <t>Списание с расчетного счета 0000-000076 от 28.02.2018 12:47:56</t>
  </si>
  <si>
    <t>За вывоз твердых бытовых отходов за декабрь 2017 согласно сч 243 от 31.12.18
Сумма 12300-00
В т.ч. Без налога (НДС)</t>
  </si>
  <si>
    <t>Списание с расчетного счета 0000-000111 от 23.03.2018 12:00:04</t>
  </si>
  <si>
    <t>КПП</t>
  </si>
  <si>
    <t>Списание с расчетного счета 0000-000287 от 18.08.2017 12:00:05</t>
  </si>
  <si>
    <t>Возмещение расходов за геодезические работы  по дог. №б/н от 01.06.2017г.
Сумма 2150-00
В т.ч. Без налога (НДС)</t>
  </si>
  <si>
    <t>Списание с расчетного счета 0000-000478 от 15.12.2017 12:00:01</t>
  </si>
  <si>
    <t>Перенос КПП-2 (отключение-включение ТПП электричество)  по дог. б/н от 01.06.2017
Сумма 1075-27
В т.ч. Без налога (НДС)</t>
  </si>
  <si>
    <t>Списание с расчетного счета 0000-000067 от 21.02.2018 17:36:02</t>
  </si>
  <si>
    <t>Документы по оформлению участка КПП-1 по дог. б/н от 01.06.2017
Сумма 1935-48
В т.ч. Без налога (НДС)</t>
  </si>
  <si>
    <t>Списание с расчетного счета 0000-000068 от 21.02.2018 17:37:07</t>
  </si>
  <si>
    <t>Геосъёмка участка под КПП-1 по дог. б/н от 01.06.2017
Сумма 3225-81
В т.ч. Без налога (НДС)</t>
  </si>
  <si>
    <t>Новазавод-СК ООО</t>
  </si>
  <si>
    <t>Списание с расчетного счета 0000-000376 от 16.10.2017 12:00:01</t>
  </si>
  <si>
    <t>Кронштейн К1П-10-12 по счету №517 от 16.10.2017
Сумма 3900-00
В т.ч. НДС(18%) 594-92</t>
  </si>
  <si>
    <t>Выдача наличных 0000-000084 от 20.04.2017 12:34:21</t>
  </si>
  <si>
    <t>договор на оказание услуг №48-кпп от 01 февраля 2017 г.</t>
  </si>
  <si>
    <t>Выдача наличных 0000-000094 от 29.04.2017 11:08:02</t>
  </si>
  <si>
    <t>Выдача наличных 0000-000102 от 16.05.2017 12:56:23</t>
  </si>
  <si>
    <t>договор на оказание услуг №57-кпп от 01 мая 2017 г.</t>
  </si>
  <si>
    <t>Выдача наличных 0000-000113 от 01.06.2017 11:41:57</t>
  </si>
  <si>
    <t>Писарев Иван Владимирович</t>
  </si>
  <si>
    <t>Выдача наличных 0000-000083 от 20.04.2017 12:17:17</t>
  </si>
  <si>
    <t>договор на оказание услуг №55-кпп от 01 апреля 2017 г.</t>
  </si>
  <si>
    <t>Выдача наличных 0000-000089 от 29.04.2017 10:48:41</t>
  </si>
  <si>
    <t>Выдача наличных 0000-000099 от 16.05.2017 12:54:10</t>
  </si>
  <si>
    <t>Выдача наличных 0000-000110 от 01.06.2017 11:34:05</t>
  </si>
  <si>
    <t>Пономарев Павел Владимирович</t>
  </si>
  <si>
    <t>Выдача наличных 0000-000086 от 22.04.2017 11:43:37</t>
  </si>
  <si>
    <t>договор на оказание услуг №53-кпп от 16 марта 2017 г.</t>
  </si>
  <si>
    <t>Выдача наличных 0000-000090 от 29.04.2017 10:52:11</t>
  </si>
  <si>
    <t>Выдача наличных 0000-000103 от 16.05.2017 12:56:59</t>
  </si>
  <si>
    <t>Выдача наличных 0000-000114 от 01.06.2017 11:43:03</t>
  </si>
  <si>
    <t>Сафонов Денис Владимирович</t>
  </si>
  <si>
    <t>Выдача наличных 0000-000091 от 29.04.2017 11:01:13</t>
  </si>
  <si>
    <t>договор на оказание услуг №54-кпп от 16 марта 2017 г.</t>
  </si>
  <si>
    <t>Выдача наличных 0000-000100 от 16.05.2017 12:54:56</t>
  </si>
  <si>
    <t>Выдача наличных 0000-000111 от 01.06.2017 11:38:13</t>
  </si>
  <si>
    <t>Статус 174 ЧОП ООО</t>
  </si>
  <si>
    <t>Списание с расчетного счета 0000-000241 от 13.07.2017 12:00:05</t>
  </si>
  <si>
    <t>Услуги охраны по договору 7429/ФО от 01.06.2017 за июнь по счету №СС00-000001 от 14.06.2017г.
Сумма 150000-00
В т.ч. НДС(18%) 22881-36</t>
  </si>
  <si>
    <t>Списание с расчетного счета 0000-000279 от 15.08.2017 14:58:30</t>
  </si>
  <si>
    <t>Услуги охраны по договору 7429/ФО от 01.06.2017 за июль по счету №б/н от 15.08.2017г.
Сумма 150000-00
В т.ч. НДС(18%) 22881-36</t>
  </si>
  <si>
    <t>Списание с расчетного счета 0000-000333 от 13.09.2017 19:31:48</t>
  </si>
  <si>
    <t>Услуги охраны по договору 7429/ФО от 01.06.2017 за август по счету №б/н от 15.08.2017г.
Сумма 150000-00
В т.ч. НДС(18%) 22881-36</t>
  </si>
  <si>
    <t>Списание с расчетного счета 0000-000374 от 13.10.2017 15:25:21</t>
  </si>
  <si>
    <t>Услуги охраны по договору 7429/ФО от 01.06.2017 за август по счету №б/н от 12.10.2017г.
Сумма 150000-00
В т.ч. НДС(18%) 22881-36</t>
  </si>
  <si>
    <t>Списание с расчетного счета 0000-000424 от 14.11.2017 16:58:38</t>
  </si>
  <si>
    <t>Услуги охраны по договору 7429/ФО от 01.06.2017 за октябрь по счету №б/н от 14.11.2017г.
Сумма 150000-00
В т.ч. НДС(18%) 22881-36</t>
  </si>
  <si>
    <t>Списание с расчетного счета 0000-000477 от 13.12.2017 11:33:52</t>
  </si>
  <si>
    <t>Услуги охраны по договору 7429/ФО от 01.06.2017 за ноябрь по счету №б/н от 13.12.2017 г.
Сумма 100000-00
В т.ч. НДС(18%) 15254-24</t>
  </si>
  <si>
    <t>Списание с расчетного счета 0000-000482 от 15.12.2017 12:00:05</t>
  </si>
  <si>
    <t>Услуги охраны по договору 7429/ФО от 01.06.2017 за ноябрь по счету №б/н от 13.12.2017 г.
Сумма 25000-00
В т.ч. НДС(18%) 3813-56</t>
  </si>
  <si>
    <t>Списание с расчетного счета 0000-000503 от 22.12.2017 16:50:05</t>
  </si>
  <si>
    <t>Списание с расчетного счета 0000-000014 от 17.01.2018 12:00:03</t>
  </si>
  <si>
    <t>Услуги охраны по договору 7429/ФО от 01.06.2017 за декабрь по счету №б/н от 16.01.2018 г.
Сумма 100000-00
В т.ч. НДС(18%) 15254-24</t>
  </si>
  <si>
    <t>Списание с расчетного счета 0000-000022 от 25.01.2018 14:03:15</t>
  </si>
  <si>
    <t>Услуги охраны по договору 7429/ФО от 01.06.2017 за декабрь по счету №б/н от 24.01.2018 г.
Сумма 25000-00
В т.ч. НДС(18%) 3813-56</t>
  </si>
  <si>
    <t>Списание с расчетного счета 0000-000027 от 30.01.2018 16:37:09</t>
  </si>
  <si>
    <t>Услуги охраны по договору 7429/ФО от 01.06.2017 за декабрь по счету №б/н от 30.01.2018 г.
Сумма 25000-00
В т.ч. НДС(18%) 3813-56</t>
  </si>
  <si>
    <t>Списание с расчетного счета 0000-000054 от 13.02.2018 17:20:25</t>
  </si>
  <si>
    <t>Услуги охраны по договору 7429/ФО от 01.06.2017 за январь по счету №б/н от 13.02.2018 г.
Сумма 75000-00
В т.ч. НДС(18%) 11440-68</t>
  </si>
  <si>
    <t>Списание с расчетного счета 0000-000072 от 22.02.2018 10:26:11</t>
  </si>
  <si>
    <t>Услуги охраны по договору 7429/ФО от 01.06.2017 за январь по счету №б/н от 22.02.2018 г.
Сумма 20000-00
НДС не предусмотрен</t>
  </si>
  <si>
    <t>Списание с расчетного счета 0000-000104 от 19.03.2018 12:00:00</t>
  </si>
  <si>
    <t>Услуги охраны по договору 7429/ФО от 01.06.2017 за январь окончательный расчет по счету №б/н от 19.03.2018 г.
Сумма 55000-00
В т.ч. Без налога (НДС)</t>
  </si>
  <si>
    <t>Терещенко Илья Анатольевич ИП</t>
  </si>
  <si>
    <t>Списание с расчетного счета 0000-000358 от 02.10.2017 0:00:00</t>
  </si>
  <si>
    <t>Конвектор ЕВНА-1,5/230С2М для обогрева КПП по сч.6155 от 27.09.2017
Сумма 3964-00
В т.ч. НДС(18%) 604-68</t>
  </si>
  <si>
    <t>Усольцев Михаил Васильевич</t>
  </si>
  <si>
    <t>Выдача наличных 0000-000087 от 22.04.2017 11:45:51</t>
  </si>
  <si>
    <t>договор на оказание услуг №56-кпп от 01 апреля 2017 г.</t>
  </si>
  <si>
    <t>Выдача наличных 0000-000092 от 29.04.2017 11:03:35</t>
  </si>
  <si>
    <t>Выдача наличных 0000-000101 от 16.05.2017 12:55:35</t>
  </si>
  <si>
    <t>Выдача наличных 0000-000112 от 01.06.2017 11:40:50</t>
  </si>
  <si>
    <t>Шабалин Григорий Валерьевич</t>
  </si>
  <si>
    <t>Выдача наличных 0000-000085 от 20.04.2017 12:47:37</t>
  </si>
  <si>
    <t>договор на оказание услуг №51-кпп от 03 марта 2017 г.</t>
  </si>
  <si>
    <t>Выдача наличных 0000-000088 от 29.04.2017 10:42:16</t>
  </si>
  <si>
    <t>Выдача наличных 0000-000098 от 16.05.2017 12:52:56</t>
  </si>
  <si>
    <t>договор на оказание услуг №51-кпп от 01 марта 2017 г.</t>
  </si>
  <si>
    <t>Выдача наличных 0000-000109 от 01.06.2017 11:33:11</t>
  </si>
  <si>
    <t>Обслуживание дорог</t>
  </si>
  <si>
    <t>Списание с расчетного счета 0000-000313 от 01.09.2017 0:00:00</t>
  </si>
  <si>
    <t>За откос травы  по дог. №б/н от 01.06.2017г.
Сумма 17420-00
В т.ч. Без налога (НДС)</t>
  </si>
  <si>
    <t>Списание с расчетного счета 0000-000311 от 01.09.2017 12:00:01</t>
  </si>
  <si>
    <t>За откос травы  по дог. №б/н от 01.06.2017г.
Сумма 6774-00
В т.ч. Без налога (НДС)</t>
  </si>
  <si>
    <t>Кучуков Нил Нурияхметович ИП</t>
  </si>
  <si>
    <t>Списание с расчетного счета 0000-000299 от 24.08.2017 12:00:05</t>
  </si>
  <si>
    <t>МТЗ 82.1 щетка-лопата Сч. 17 от 27.07.2017
Сумма 26400-00
В т.ч. Без налога (НДС)</t>
  </si>
  <si>
    <t>Списание с расчетного счета 0000-000341 от 19.09.2017 17:08:20</t>
  </si>
  <si>
    <t>МТЗ 82.1 щетка-лопата счет №18 ОТ 04.09.2017 (ЧИСТКА ДОРОГ)
Сумма 13200-00
В т.ч. НДС(18%) 2013-56</t>
  </si>
  <si>
    <t>Списание с расчетного счета 0000-000406 от 01.11.2017 13:51:39</t>
  </si>
  <si>
    <t>МТЗ 82.1 щетка-лопата счет №19 ОТ 30.10.2017 (ЧИСТКА ДОРОГ сентябрь)
Сумма 19800-00
В т.ч. НДС(18%) 3020-34</t>
  </si>
  <si>
    <t>Списание с расчетного счета 0000-000462 от 06.12.2017 16:53:19</t>
  </si>
  <si>
    <t>МТЗ 82.1 щетка-лопата счет №21 ОТ 01.12.2017 (ЧИСТКА ДОРОГ)
Сумма 13200-00
В т.ч. Без налога (НДС)</t>
  </si>
  <si>
    <t>Списание с расчетного счета 0000-000021 от 25.01.2018 14:03:14</t>
  </si>
  <si>
    <t>МТЗ 82.1 щетка-лопата счет № 1 ОТ 15.01.2018 (ЧИСТКА ДОРОГ декабрь)
Сумма 10000-00
В т.ч. Без налога (НДС)</t>
  </si>
  <si>
    <t>Списание с расчетного счета 0000-000058 от 15.02.2018 12:00:01</t>
  </si>
  <si>
    <t>МТЗ 82.1 щетка-лопата Сч. 1 от 15.01.2018
Сумма 26400-00
В т.ч. Без налога (НДС)</t>
  </si>
  <si>
    <t>Списание с расчетного счета 0000-000110 от 23.03.2018 12:00:03</t>
  </si>
  <si>
    <t>МТЗ 82.1 щетка-лопата Сч. 7 от 05.03.2018
Сумма 10000-00
В т.ч. Без налога (НДС)</t>
  </si>
  <si>
    <t>МАРС КХ</t>
  </si>
  <si>
    <t>Списание с расчетного счета 0000-000199 от 06.06.2017 14:32:45</t>
  </si>
  <si>
    <t>За услуги трактора за апрель по договору № 1 от 07.02.2017г.
Сумма 3000-00
В т.ч. Без налога (НДС)</t>
  </si>
  <si>
    <t>Списание с расчетного счета 0000-000202 от 06.06.2017 14:32:48</t>
  </si>
  <si>
    <t>За услуги трактора за май по договору № 1 от 07.02.2017г.
Сумма 15000-00
В т.ч. Без налога (НДС)</t>
  </si>
  <si>
    <t>Списание с расчетного счета 0000-000334 от 14.09.2017 14:48:20</t>
  </si>
  <si>
    <t>За услуги трактора за июнь по договору № 1 от 07.02.2017г.
Сумма 21000-00
В т.ч. Без налога (НДС)</t>
  </si>
  <si>
    <t>Саломатина Наталья Николаевна ИП</t>
  </si>
  <si>
    <t>Списание с расчетного счета 0000-000254 от 26.07.2017 17:33:03</t>
  </si>
  <si>
    <t>Услуги эксковатора-погрузчика сч.1 от 10.07.2017г.
Сумма 23625-00
В т.ч. Без налога (НДС)</t>
  </si>
  <si>
    <t>Списание с расчетного счета 0000-000264 от 01.08.2017 17:56:52</t>
  </si>
  <si>
    <t>Услуги эксковатора-погрузчика сч.64 от 25.07.2017г.
Сумма 8100-00
В т.ч. Без налога (НДС)</t>
  </si>
  <si>
    <t>Списание с расчетного счета 0000-000405 от 01.11.2017 13:51:38</t>
  </si>
  <si>
    <t>Услуги эксковатора-погрузчика сч.100 от 27.10.2017г.
Сумма 3900-00
В т.ч. Без налога (НДС)</t>
  </si>
  <si>
    <t>Программа для передачи отчетности в электронном виде</t>
  </si>
  <si>
    <t>Быков Дмитрий Владиславович ИП</t>
  </si>
  <si>
    <t>Списание с расчетного счета 0000-000160 от 03.05.2017 14:02:29</t>
  </si>
  <si>
    <t>За модификацию и адаптацию продукту "1С:Предприятие 8" за март 2017г. согласно счета №12 от 02.05.2017г. по договору б/н от 05.10.2016г.
Сумма 5500-00
В т.ч. Без налога (НДС)</t>
  </si>
  <si>
    <t>СКБ Контур</t>
  </si>
  <si>
    <t>Списание с расчетного счета 0000-000056 от 14.02.2018 12:46:38</t>
  </si>
  <si>
    <t>Абонентское обслуживание оператора по электронному документообороту сч. 1829742082 от 09.02.2018
НДС не облагается</t>
  </si>
  <si>
    <t>Ремонт шлагбаума</t>
  </si>
  <si>
    <t>Сфера СП ООО</t>
  </si>
  <si>
    <t>Списание с расчетного счета 0000-000181 от 25.05.2017 14:37:56</t>
  </si>
  <si>
    <t>Диагностика сч. 85 от 18.05.2017г.
Сумма 25775-00
В т.ч. Без налога (НДС)</t>
  </si>
  <si>
    <t>Проекты</t>
  </si>
  <si>
    <t>Списание с расчетного счета 0000-000232 от 05.07.2017 17:45:00</t>
  </si>
  <si>
    <t>Монтажные работы системы автоматики шлагбаумов по договору №406/2017 от 03.05.2017г. по счету №1805 от 03.05.2017
Сумма 25775-00
В т.ч. Без налога (НДС)</t>
  </si>
  <si>
    <t>Списание с расчетного счета 0000-000245 от 18.07.2017 18:14:59</t>
  </si>
  <si>
    <t>Монтажные работы по договору №510/2017 от 14.07.2017г. по счету №1930 от 14.07.2017
Сумма 50000-00
В т.ч. НДС(18%) 7627-12</t>
  </si>
  <si>
    <t>Списание с расчетного счета 0000-000289 от 18.08.2017 12:00:07</t>
  </si>
  <si>
    <t>Монтажные работы по договору №537/2017 от 15.08.2017г. по счету №1968 от 15.08.2017
Сумма 9800-00
В т.ч. НДС(18%) 1494-92</t>
  </si>
  <si>
    <t>Списание с расчетного счета 0000-000291 от 21.08.2017 12:00:01</t>
  </si>
  <si>
    <t>Монтажные работы по договору №552/2017 от по счету №1978 от 18.08.2017
Сумма 44000-00
В т.ч. НДС(18%) 6711-86</t>
  </si>
  <si>
    <t>Списание с расчетного счета 0000-000355 от 29.09.2017 12:00:04</t>
  </si>
  <si>
    <t>набор рычагов для ремонта шлагбаума
Сумма 6440-00
В т.ч. НДС(18%) 982-37</t>
  </si>
  <si>
    <t>Списание с расчетного счета 0000-000388 от 24.10.2017 18:03:18</t>
  </si>
  <si>
    <t>Монтажные работы на организацию доступа через шлагбаум по дог. 552/2017 от 18.08.2017г.  сч.1978 от 18.08.2017 (частичная оплата)
Сумма 30000
НДС НЕ ПРЕДУСМОТРЕН</t>
  </si>
  <si>
    <t>Списание с расчетного счета 0000-000423 от 14.11.2017 16:58:37</t>
  </si>
  <si>
    <t>Монтажные работы на организацию доступа через шлагбаум по дог. 552/2017 от 18.08.2017г.  сч.б/н от 14.11.2017 (частичная оплата)
Сумма 35000-00
В т.ч. НДС(18%) 5338-98</t>
  </si>
  <si>
    <t>Списание с расчетного счета 0000-000441 от 24.11.2017 12:00:05</t>
  </si>
  <si>
    <t>Монтажные работы на организацию доступа через шлагбаум по дог. 552/2017 от 18.08.2017г.  сч.б/н от 24.11.2017 (частичная оплата, 2-ой платёж)
Сумма 20000-00
В т.ч. НДС(18%) 3050-85</t>
  </si>
  <si>
    <t>Списание с расчетного счета 0000-000483 от 15.12.2017 12:00:06</t>
  </si>
  <si>
    <t>Монтажные работы на организацию доступа через шлагбаум по дог. 552/2017 от 18.08.2017г.  сч.б/н от 15.12.2017 (частичная оплата, 3-ой платёж)
Сумма 30000-00
В т.ч. НДС(18%) 4576-27</t>
  </si>
  <si>
    <t>Списание с расчетного счета 0000-000026 от 30.01.2018 16:37:08</t>
  </si>
  <si>
    <t>За обслуживание шлагбаумов согласно акту сверки б/н от 17.01.2018 ч/оплата
Сумма 8000-00
В т.ч. НДС(18%) 1220-34</t>
  </si>
  <si>
    <t>Списание с расчетного счета 0000-000052 от 13.02.2018 17:20:23</t>
  </si>
  <si>
    <t>Пружина балансировочная BR13 счет 2168 от 26.12.2017
Сумма 950-00
В т.ч. НДС(18%) 144-92</t>
  </si>
  <si>
    <t>Списание с расчетного счета 0000-000085 от 05.03.2018 11:13:10</t>
  </si>
  <si>
    <t>Монтажные работы (шлпгбаум КПП-1)согласно акту сверки б\н от 05.03.2018 НДС не предусмотрен</t>
  </si>
  <si>
    <t>Списание с расчетного счета 0000-000089 от 07.03.2018 13:49:30</t>
  </si>
  <si>
    <t>Монтажные работы (шлпгбаум КПП-1) окончательный расчет ,согласно акту сверки б\н от 05.03.2018 НДС не предусмотрен
Сумма 950-00
В т.ч. Без налога (НДС)</t>
  </si>
  <si>
    <t>Списание с расчетного счета 0000-000095 от 15.03.2018 14:04:32</t>
  </si>
  <si>
    <t>Монтажные работы согласно договора 552/2017 по сч б/н от 15.03.2018
В т.ч. Без налога (НДС)</t>
  </si>
  <si>
    <t>Списание с расчетного счета 0000-000096 от 15.03.2018 14:04:33</t>
  </si>
  <si>
    <t>Монтажные работы согласно договора 653/2017 по сч б/н от 15.03.2018
Сумма 47026-25
В т.ч. Без налога (НДС)</t>
  </si>
  <si>
    <t>Списание с расчетного счета 0000-000097 от 23.03.2018 0:00:00</t>
  </si>
  <si>
    <t>Пружина балансировочная, стрела алюминиевая для шлагбаума КПП-1 по сч 82 от 21.03.2018
Сумма 5550-00
В т.ч. Без налога (НДС)</t>
  </si>
  <si>
    <t>ТЕХНОМАРКЕТ</t>
  </si>
  <si>
    <t>Списание с расчетного счета 0000-000189 от 03.05.2017 14:02:30</t>
  </si>
  <si>
    <t>пружина балансировочная, монтаж по счету 72 от 03.05.2017г.
Сумма 1920-00
В т.ч. Без налога (НДС)</t>
  </si>
  <si>
    <t>Списание с расчетного счета 0000-000176 от 19.05.2017 12:00:01</t>
  </si>
  <si>
    <t>Диагностика сч. 85 от 18.05.2017г.
Сумма 500-00
В т.ч. Без налога (НДС)</t>
  </si>
  <si>
    <t>РКО</t>
  </si>
  <si>
    <t>Списание с расчетного счета 0000-000149 от 20.04.2017 14:03:52</t>
  </si>
  <si>
    <t xml:space="preserve">За денежные переводы </t>
  </si>
  <si>
    <t>Списание с расчетного счета 0000-000150 от 21.04.2017 12:00:00</t>
  </si>
  <si>
    <t>Списание с расчетного счета 0000-000151 от 24.04.2017 12:00:00</t>
  </si>
  <si>
    <t>Списание с расчетного счета 0000-000152 от 25.04.2017 14:23:19</t>
  </si>
  <si>
    <t>Списание с расчетного счета 0000-000153 от 26.04.2017 12:00:00</t>
  </si>
  <si>
    <t>Списание с расчетного счета 0000-000154 от 27.04.2017 11:18:12</t>
  </si>
  <si>
    <t>Списание с расчетного счета 0000-000155 от 28.04.2017 12:00:00</t>
  </si>
  <si>
    <t>За удостоверение подписей</t>
  </si>
  <si>
    <t>Списание с расчетного счета 0000-000156 от 28.04.2017 12:00:01</t>
  </si>
  <si>
    <t>Регистрация одного криптографического ключа</t>
  </si>
  <si>
    <t>Списание с расчетного счета 0000-000157 от 02.05.2017 13:12:18</t>
  </si>
  <si>
    <t>Списание с расчетного счета 0000-000158 от 03.05.2017 14:02:27</t>
  </si>
  <si>
    <t>Списание с расчетного счета 0000-000161 от 04.05.2017 12:59:08</t>
  </si>
  <si>
    <t>Списание с расчетного счета 0000-000162 от 06.05.2017 15:09:38</t>
  </si>
  <si>
    <t>Списание с расчетного счета 0000-000163 от 10.05.2017 14:02:26</t>
  </si>
  <si>
    <t>Списание с расчетного счета 0000-000164 от 11.05.2017 14:54:55</t>
  </si>
  <si>
    <t>Списание с расчетного счета 0000-000165 от 12.05.2017 12:00:00</t>
  </si>
  <si>
    <t>Списание с расчетного счета 0000-000166 от 15.05.2017 12:00:00</t>
  </si>
  <si>
    <t>Списание с расчетного счета 0000-000172 от 16.05.2017 15:20:02</t>
  </si>
  <si>
    <t>Списание с расчетного счета 0000-000173 от 17.05.2017 14:19:56</t>
  </si>
  <si>
    <t>Списание с расчетного счета 0000-000174 от 17.05.2017 14:19:57</t>
  </si>
  <si>
    <t>Списание с расчетного счета 0000-000188 от 18.05.2017 13:58:35</t>
  </si>
  <si>
    <t>Списание с расчетного счета 0000-000175 от 19.05.2017 12:00:00</t>
  </si>
  <si>
    <t>Списание с расчетного счета 0000-000177 от 22.05.2017 12:00:00</t>
  </si>
  <si>
    <t>Списание с расчетного счета 0000-000178 от 23.05.2017 13:51:19</t>
  </si>
  <si>
    <t>За кассовое обслуживание</t>
  </si>
  <si>
    <t>Списание с расчетного счета 0000-000179 от 24.05.2017 14:22:46</t>
  </si>
  <si>
    <t>Списание с расчетного счета 0000-000180 от 25.05.2017 14:37:55</t>
  </si>
  <si>
    <t>Списание с расчетного счета 0000-000182 от 26.05.2017 12:00:00</t>
  </si>
  <si>
    <t>Списание с расчетного счета 0000-000183 от 29.05.2017 12:00:00</t>
  </si>
  <si>
    <t>Списание с расчетного счета 0000-000184 от 30.05.2017 12:50:00</t>
  </si>
  <si>
    <t>Списание с расчетного счета 0000-000185 от 31.05.2017 14:44:02</t>
  </si>
  <si>
    <t>Списание с расчетного счета 0000-000186 от 31.05.2017 14:44:03</t>
  </si>
  <si>
    <t>Списание с расчетного счета 0000-000191 от 01.06.2017 14:59:00</t>
  </si>
  <si>
    <t>Списание с расчетного счета 0000-000192 от 01.06.2017 14:59:01</t>
  </si>
  <si>
    <t>Списание с расчетного счета 0000-000196 от 02.06.2017 14:44:21</t>
  </si>
  <si>
    <t>Списание с расчетного счета 0000-000197 от 05.06.2017 12:00:00</t>
  </si>
  <si>
    <t>Списание с расчетного счета 0000-000198 от 06.06.2017 14:32:44</t>
  </si>
  <si>
    <t>Списание с расчетного счета 0000-000207 от 07.06.2017 14:09:54</t>
  </si>
  <si>
    <t>Списание с расчетного счета 0000-000208 от 08.06.2017 14:40:56</t>
  </si>
  <si>
    <t>Списание с расчетного счета 0000-000209 от 09.06.2017 12:00:00</t>
  </si>
  <si>
    <t>Списание с расчетного счета 0000-000210 от 13.06.2017 17:30:26</t>
  </si>
  <si>
    <t>Списание с расчетного счета 0000-000211 от 15.06.2017 11:10:10</t>
  </si>
  <si>
    <t>Списание с расчетного счета 0000-000212 от 16.06.2017 12:00:00</t>
  </si>
  <si>
    <t>Списание с расчетного счета 0000-000213 от 19.06.2017 12:00:00</t>
  </si>
  <si>
    <t>Списание с расчетного счета 0000-000214 от 20.06.2017 15:28:02</t>
  </si>
  <si>
    <t>Списание с расчетного счета 0000-000215 от 21.06.2017 12:00:00</t>
  </si>
  <si>
    <t>Списание с расчетного счета 0000-000216 от 22.06.2017 12:00:00</t>
  </si>
  <si>
    <t>Списание с расчетного счета 0000-000217 от 23.06.2017 12:00:00</t>
  </si>
  <si>
    <t>Списание с расчетного счета 0000-000218 от 26.06.2017 12:00:00</t>
  </si>
  <si>
    <t>Списание с расчетного счета 0000-000219 от 27.06.2017 0:00:02</t>
  </si>
  <si>
    <t>Списание с расчетного счета 0000-000220 от 28.06.2017 13:41:23</t>
  </si>
  <si>
    <t>Списание с расчетного счета 0000-000221 от 29.06.2017 10:00:17</t>
  </si>
  <si>
    <t>Списание с расчетного счета 0000-000222 от 30.06.2017 12:00:01</t>
  </si>
  <si>
    <t>Списание с расчетного счета 0000-000223 от 30.06.2017 12:00:02</t>
  </si>
  <si>
    <t>Списание с расчетного счета 0000-000224 от 03.07.2017 12:00:00</t>
  </si>
  <si>
    <t>Списание с расчетного счета 0000-000230 от 05.07.2017 17:44:58</t>
  </si>
  <si>
    <t>Списание с расчетного счета 0000-000233 от 06.07.2017 12:59:48</t>
  </si>
  <si>
    <t>Списание с расчетного счета 0000-000234 от 10.07.2017 12:00:00</t>
  </si>
  <si>
    <t>Списание с расчетного счета 0000-000235 от 11.07.2017 19:16:03</t>
  </si>
  <si>
    <t>Списание с расчетного счета 0000-000236 от 12.07.2017 19:41:45</t>
  </si>
  <si>
    <t>Списание с расчетного счета 0000-000237 от 13.07.2017 12:00:01</t>
  </si>
  <si>
    <t>Списание с расчетного счета 0000-000242 от 14.07.2017 12:00:00</t>
  </si>
  <si>
    <t>Списание с расчетного счета 0000-000243 от 17.07.2017 0:00:02</t>
  </si>
  <si>
    <t>Списание с расчетного счета 0000-000244 от 18.07.2017 18:14:58</t>
  </si>
  <si>
    <t>Списание с расчетного счета 0000-000246 от 19.07.2017 18:56:21</t>
  </si>
  <si>
    <t>Списание с расчетного счета 0000-000247 от 20.07.2017 12:58:15</t>
  </si>
  <si>
    <t>Списание с расчетного счета 0000-000248 от 21.07.2017 12:00:01</t>
  </si>
  <si>
    <t>Списание с расчетного счета 0000-000249 от 24.07.2017 12:00:00</t>
  </si>
  <si>
    <t>Списание с расчетного счета 0000-000252 от 25.07.2017 17:25:31</t>
  </si>
  <si>
    <t>Списание с расчетного счета 0000-000253 от 26.07.2017 17:33:02</t>
  </si>
  <si>
    <t>Списание с расчетного счета 0000-000256 от 27.07.2017 14:58:18</t>
  </si>
  <si>
    <t>Списание с расчетного счета 0000-000257 от 28.07.2017 12:00:00</t>
  </si>
  <si>
    <t>Списание с расчетного счета 0000-000259 от 31.07.2017 12:00:00</t>
  </si>
  <si>
    <t>Списание с расчетного счета 0000-000260 от 31.07.2017 12:00:01</t>
  </si>
  <si>
    <t>Списание с расчетного счета 0000-000262 от 01.08.2017 17:56:50</t>
  </si>
  <si>
    <t>Списание с расчетного счета 0000-000265 от 02.08.2017 12:00:00</t>
  </si>
  <si>
    <t>Списание с расчетного счета 0000-000266 от 03.08.2017 12:00:00</t>
  </si>
  <si>
    <t>Списание с расчетного счета 0000-000267 от 04.08.2017 12:00:00</t>
  </si>
  <si>
    <t>Списание с расчетного счета 0000-000269 от 07.08.2017 0:00:00</t>
  </si>
  <si>
    <t>Списание с расчетного счета 0000-000281 от 08.08.2017 0:00:02</t>
  </si>
  <si>
    <t>Списание с расчетного счета 0000-000271 от 09.08.2017 12:00:00</t>
  </si>
  <si>
    <t>Списание с расчетного счета 0000-000272 от 10.08.2017 12:00:00</t>
  </si>
  <si>
    <t>Списание с расчетного счета 0000-000273 от 11.08.2017 12:00:00</t>
  </si>
  <si>
    <t>Списание с расчетного счета 0000-000274 от 14.08.2017 12:00:00</t>
  </si>
  <si>
    <t>Списание с расчетного счета 0000-000275 от 15.08.2017 14:58:26</t>
  </si>
  <si>
    <t>Списание с расчетного счета 0000-000280 от 16.08.2017 19:41:11</t>
  </si>
  <si>
    <t>Списание с расчетного счета 0000-000282 от 18.08.2017 12:00:00</t>
  </si>
  <si>
    <t>Списание с расчетного счета 0000-000290 от 21.08.2017 12:00:00</t>
  </si>
  <si>
    <t>Списание с расчетного счета 0000-000292 от 22.08.2017 15:11:38</t>
  </si>
  <si>
    <t>Списание с расчетного счета 0000-000293 от 23.08.2017 17:55:44</t>
  </si>
  <si>
    <t>Списание с расчетного счета 0000-000298 от 24.08.2017 12:00:04</t>
  </si>
  <si>
    <t>Списание с расчетного счета 0000-000300 от 25.08.2017 12:00:00</t>
  </si>
  <si>
    <t>Списание с расчетного счета 0000-000302 от 28.08.2017 12:00:00</t>
  </si>
  <si>
    <t>Списание с расчетного счета 0000-000304 от 29.08.2017 18:50:06</t>
  </si>
  <si>
    <t>Списание с расчетного счета 0000-000306 от 30.08.2017 16:26:09</t>
  </si>
  <si>
    <t>Списание с расчетного счета 0000-000307 от 30.08.2017 16:26:10</t>
  </si>
  <si>
    <t>Списание с расчетного счета 0000-000309 от 31.08.2017 10:26:32</t>
  </si>
  <si>
    <t>Списание с расчетного счета 0000-000310 от 01.09.2017 12:00:00</t>
  </si>
  <si>
    <t>Списание с расчетного счета 0000-000314 от 04.09.2017 12:00:00</t>
  </si>
  <si>
    <t>Списание с расчетного счета 0000-000319 от 05.09.2017 18:05:08</t>
  </si>
  <si>
    <t>Списание с расчетного счета 0000-000323 от 05.09.2017 18:05:12</t>
  </si>
  <si>
    <t>Списание с расчетного счета 0000-000324 от 07.09.2017 14:44:59</t>
  </si>
  <si>
    <t>Списание с расчетного счета 0000-000328 от 08.09.2017 12:00:00</t>
  </si>
  <si>
    <t>Списание с расчетного счета 0000-000329 от 11.09.2017 12:00:01</t>
  </si>
  <si>
    <t>Списание с расчетного счета 0000-000330 от 12.09.2017 12:00:02</t>
  </si>
  <si>
    <t>Списание с расчетного счета 0000-000331 от 12.09.2017 12:00:03</t>
  </si>
  <si>
    <t>Списание с расчетного счета 0000-000332 от 13.09.2017 19:31:47</t>
  </si>
  <si>
    <t>Списание с расчетного счета 0000-000336 от 14.09.2017 14:48:21</t>
  </si>
  <si>
    <t>Списание с расчетного счета 0000-000337 от 15.09.2017 12:00:01</t>
  </si>
  <si>
    <t>Списание с расчетного счета 0000-000338 от 18.09.2017 12:00:00</t>
  </si>
  <si>
    <t>Списание с расчетного счета 0000-000339 от 19.09.2017 17:08:18</t>
  </si>
  <si>
    <t>Списание с расчетного счета 0000-000342 от 20.09.2017 18:15:51</t>
  </si>
  <si>
    <t>Списание с расчетного счета 0000-000343 от 21.09.2017 13:12:09</t>
  </si>
  <si>
    <t>Списание с расчетного счета 0000-000345 от 22.09.2017 12:00:00</t>
  </si>
  <si>
    <t>Списание с расчетного счета 0000-000346 от 25.09.2017 14:05:08</t>
  </si>
  <si>
    <t>Списание с расчетного счета 0000-000347 от 26.09.2017 17:58:18</t>
  </si>
  <si>
    <t>Списание с расчетного счета 0000-000349 от 27.09.2017 16:18:28</t>
  </si>
  <si>
    <t>Списание с расчетного счета 0000-000350 от 28.09.2017 14:58:54</t>
  </si>
  <si>
    <t>Списание с расчетного счета 0000-000352 от 29.09.2017 12:00:01</t>
  </si>
  <si>
    <t>Списание с расчетного счета 0000-000353 от 29.09.2017 12:00:02</t>
  </si>
  <si>
    <t>Списание с расчетного счета 0000-000354 от 29.09.2017 12:00:03</t>
  </si>
  <si>
    <t>Списание с расчетного счета 0000-000356 от 02.10.2017 12:00:00</t>
  </si>
  <si>
    <t>Списание с расчетного счета 0000-000359 от 03.10.2017 12:00:00</t>
  </si>
  <si>
    <t>Списание с расчетного счета 0000-000361 от 04.10.2017 12:00:00</t>
  </si>
  <si>
    <t>Списание с расчетного счета 0000-000362 от 05.10.2017 12:00:00</t>
  </si>
  <si>
    <t>Списание с расчетного счета 0000-000366 от 09.10.2017 0:00:00</t>
  </si>
  <si>
    <t>Списание с расчетного счета 0000-000367 от 10.10.2017 14:50:34</t>
  </si>
  <si>
    <t>Списание с расчетного счета 0000-000370 от 11.10.2017 17:49:10</t>
  </si>
  <si>
    <t>Списание с расчетного счета 0000-000371 от 11.10.2017 17:49:11</t>
  </si>
  <si>
    <t>Списание с расчетного счета 0000-000372 от 12.10.2017 13:18:27</t>
  </si>
  <si>
    <t>Списание с расчетного счета 0000-000373 от 13.10.2017 15:25:20</t>
  </si>
  <si>
    <t>Списание с расчетного счета 0000-000375 от 16.10.2017 12:00:00</t>
  </si>
  <si>
    <t>Списание с расчетного счета 0000-000377 от 17.10.2017 14:49:54</t>
  </si>
  <si>
    <t>Списание с расчетного счета 0000-000379 от 18.10.2017 13:32:45</t>
  </si>
  <si>
    <t>Списание с расчетного счета 0000-000381 от 19.10.2017 16:52:33</t>
  </si>
  <si>
    <t>Списание с расчетного счета 0000-000382 от 20.10.2017 12:00:00</t>
  </si>
  <si>
    <t>Списание с расчетного счета 0000-000389 от 23.10.2017 16:07:44</t>
  </si>
  <si>
    <t>За осущетсвление денежных переводов по счёту 40703810090000001181 за 23.10.17 согласно договора. НДС не предусмотрен. в т.ч. б/н плат.</t>
  </si>
  <si>
    <t>Списание с расчетного счета 0000-000390 от 24.10.2017 18:03:19</t>
  </si>
  <si>
    <t>За осущетсвление денежных переводов по счёту 40703810090000001181 за 24.10.17 согласно договора. НДС не предусмотрен. в т.ч. б/н плат.</t>
  </si>
  <si>
    <t>Списание с расчетного счета 0000-000391 от 25.10.2017 12:01:40</t>
  </si>
  <si>
    <t>Списание с расчетного счета 0000-000392 от 25.10.2017 13:53:51</t>
  </si>
  <si>
    <t>За кассовое обслуживание  по счёту 40703810090000001181 (обяв № 215 от 25.10.17 Сумма 97387,00) согласно договора. НДС не предусмотрен. в т.ч. опер. с монет. 00,37 касс.опер.</t>
  </si>
  <si>
    <t>Списание с расчетного счета 0000-000393 от 26.10.2017 12:00:00</t>
  </si>
  <si>
    <t>За осуществление денежных переводов по счёту 40703810090000001181 за 26.10.17 согласно договора. НДС не предусмотрен. в т.ч. б/н плат.</t>
  </si>
  <si>
    <t>Списание с расчетного счета 0000-000399 от 27.10.2017 12:00:00</t>
  </si>
  <si>
    <t>За осущетсвление денежных переводов по счёту 40703810090000001181 за 27.10.17 согласно договора. НДС не предусмотрен. в т.ч. б/н плат.</t>
  </si>
  <si>
    <t>Списание с расчетного счета 0000-000400 от 30.10.2017 12:00:00</t>
  </si>
  <si>
    <t>За осущетсвление денежных переводов по счёту 40703810090000001181 за 30.10.17 согласно договора. НДС не предусмотрен. в т.ч. б/н плат.</t>
  </si>
  <si>
    <t>Списание с расчетного счета 0000-000401 от 31.10.2017 18:40:37</t>
  </si>
  <si>
    <t>Списание с расчетного счета 0000-000402 от 31.10.2017 18:40:38</t>
  </si>
  <si>
    <t>Списание с расчетного счета 0000-000403 от 01.11.2017 13:51:36</t>
  </si>
  <si>
    <t>Списание с расчетного счета 0000-000407 от 02.11.2017 14:39:59</t>
  </si>
  <si>
    <t>Списание с расчетного счета 0000-000408 от 02.11.2017 14:40:00</t>
  </si>
  <si>
    <t>Списание с расчетного счета 0000-000411 от 03.11.2017 12:00:00</t>
  </si>
  <si>
    <t>Списание с расчетного счета 0000-000412 от 07.11.2017 15:54:32</t>
  </si>
  <si>
    <t>Списание с расчетного счета 0000-000415 от 08.11.2017 12:00:01</t>
  </si>
  <si>
    <t>Списание с расчетного счета 0000-000416 от 09.11.2017 15:22:12</t>
  </si>
  <si>
    <t>Списание с расчетного счета 0000-000417 от 10.11.2017 12:00:01</t>
  </si>
  <si>
    <t>Списание с расчетного счета 0000-000420 от 13.11.2017 12:00:01</t>
  </si>
  <si>
    <t>Списание с расчетного счета 0000-000421 от 13.11.2017 12:00:02</t>
  </si>
  <si>
    <t>Списание с расчетного счета 0000-000422 от 14.11.2017 16:58:36</t>
  </si>
  <si>
    <t>Списание с расчетного счета 0000-000425 от 15.11.2017 16:25:28</t>
  </si>
  <si>
    <t>Списание с расчетного счета 0000-000426 от 16.11.2017 15:41:42</t>
  </si>
  <si>
    <t>Списание с расчетного счета 0000-000432 от 17.11.2017 12:00:00</t>
  </si>
  <si>
    <t>Списание с расчетного счета 0000-000433 от 20.11.2017 12:00:00</t>
  </si>
  <si>
    <t>Списание с расчетного счета 0000-000434 от 21.11.2017 17:42:53</t>
  </si>
  <si>
    <t>Списание с расчетного счета 0000-000435 от 22.11.2017 12:42:31</t>
  </si>
  <si>
    <t>Списание с расчетного счета 0000-000436 от 23.11.2017 14:08:29</t>
  </si>
  <si>
    <t>Списание с расчетного счета 0000-000437 от 24.11.2017 12:00:01</t>
  </si>
  <si>
    <t>Списание с расчетного счета 0000-000439 от 24.11.2017 12:00:03</t>
  </si>
  <si>
    <t>Списание с расчетного счета 0000-000444 от 27.11.2017 12:00:00</t>
  </si>
  <si>
    <t>Списание с расчетного счета 0000-000447 от 29.11.2017 12:28:00</t>
  </si>
  <si>
    <t>Списание с расчетного счета 0000-000448 от 30.11.2017 15:19:51</t>
  </si>
  <si>
    <t>Списание с расчетного счета 0000-000449 от 30.11.2017 15:19:52</t>
  </si>
  <si>
    <t>Списание с расчетного счета 0000-000465 от 01.12.2017 12:00:00</t>
  </si>
  <si>
    <t>Списание с расчетного счета 0000-000455 от 04.12.2017 12:00:00</t>
  </si>
  <si>
    <t>Списание с расчетного счета 0000-000456 от 05.12.2017 18:53:30</t>
  </si>
  <si>
    <t>Списание с расчетного счета 0000-000458 от 05.12.2017 18:53:32</t>
  </si>
  <si>
    <t>Списание с расчетного счета 0000-000459 от 06.12.2017 16:53:16</t>
  </si>
  <si>
    <t>Списание с расчетного счета 0000-000463 от 07.12.2017 13:56:49</t>
  </si>
  <si>
    <t>Списание с расчетного счета 0000-000470 от 11.12.2017 16:10:18</t>
  </si>
  <si>
    <t>Списание с расчетного счета 0000-000471 от 12.12.2017 14:42:01</t>
  </si>
  <si>
    <t>Списание с расчетного счета 0000-000472 от 13.12.2017 11:33:47</t>
  </si>
  <si>
    <t>Списание с расчетного счета 0000-000481 от 15.12.2017 12:00:04</t>
  </si>
  <si>
    <t>Списание с расчетного счета 0000-000485 от 18.12.2017 12:00:00</t>
  </si>
  <si>
    <t>Списание с расчетного счета 0000-000486 от 18.12.2017 12:00:01</t>
  </si>
  <si>
    <t>Списание с расчетного счета 0000-000487 от 18.12.2017 12:00:02</t>
  </si>
  <si>
    <t>Списание с расчетного счета 0000-000488 от 18.12.2017 12:00:03</t>
  </si>
  <si>
    <t>Списание с расчетного счета 0000-000492 от 19.12.2017 15:46:52</t>
  </si>
  <si>
    <t>Списание с расчетного счета 0000-000493 от 20.12.2017 13:10:32</t>
  </si>
  <si>
    <t>Списание с расчетного счета 0000-000494 от 21.12.2017 14:08:34</t>
  </si>
  <si>
    <t>Списание с расчетного счета 0000-000499 от 22.12.2017 16:50:03</t>
  </si>
  <si>
    <t>Списание с расчетного счета 0000-000500 от 22.12.2017 16:50:04</t>
  </si>
  <si>
    <t>Списание с расчетного счета 0000-000495 от 25.12.2017 12:34:58</t>
  </si>
  <si>
    <t>Списание с расчетного счета 0000-000497 от 26.12.2017 16:51:35</t>
  </si>
  <si>
    <t>Списание с расчетного счета 0000-000505 от 27.12.2017 13:52:25</t>
  </si>
  <si>
    <t>Списание с расчетного счета 0000-000506 от 28.12.2017 16:40:12</t>
  </si>
  <si>
    <t>Списание с расчетного счета 0000-000507 от 28.12.2017 16:40:13</t>
  </si>
  <si>
    <t>Списание с расчетного счета 0000-000508 от 29.12.2017 12:00:00</t>
  </si>
  <si>
    <t>Списание с расчетного счета 0000-000509 от 29.12.2017 12:00:01</t>
  </si>
  <si>
    <t>Списание с расчетного счета 0000-000001 от 09.01.2018 17:10:27</t>
  </si>
  <si>
    <t>Списание с расчетного счета 0000-000002 от 11.01.2018 16:22:01</t>
  </si>
  <si>
    <t>Списание с расчетного счета 0000-000003 от 12.01.2018 12:00:00</t>
  </si>
  <si>
    <t>Списание с расчетного счета 0000-000009 от 15.01.2018 12:00:00</t>
  </si>
  <si>
    <t>Списание с расчетного счета 0000-000016 от 15.01.2018 12:00:01</t>
  </si>
  <si>
    <t>Списание с расчетного счета 0000-000010 от 16.01.2018 12:00:00</t>
  </si>
  <si>
    <t>Списание с расчетного счета 0000-000011 от 17.01.2018 12:00:00</t>
  </si>
  <si>
    <t>Списание с расчетного счета 0000-000015 от 18.01.2018 14:05:16</t>
  </si>
  <si>
    <t>Списание с расчетного счета 0000-000017 от 22.01.2018 12:00:00</t>
  </si>
  <si>
    <t>Списание с расчетного счета 0000-000018 от 23.01.2018 14:45:43</t>
  </si>
  <si>
    <t>Списание с расчетного счета 0000-000019 от 24.01.2018 12:30:57</t>
  </si>
  <si>
    <t>Списание с расчетного счета 0000-000020 от 25.01.2018 14:03:13</t>
  </si>
  <si>
    <t>Списание с расчетного счета 0000-000023 от 26.01.2018 12:00:00</t>
  </si>
  <si>
    <t>Списание с расчетного счета 0000-000024 от 29.01.2018 14:46:43</t>
  </si>
  <si>
    <t>Списание с расчетного счета 0000-000025 от 30.01.2018 16:37:07</t>
  </si>
  <si>
    <t>Списание с расчетного счета 0000-000028 от 31.01.2018 12:00:00</t>
  </si>
  <si>
    <t>Списание с расчетного счета 0000-000029 от 01.02.2018 12:00:01</t>
  </si>
  <si>
    <t>Списание с расчетного счета 0000-000030 от 02.02.2018 12:00:00</t>
  </si>
  <si>
    <t>Списание с расчетного счета 0000-000036 от 05.02.2018 12:00:00</t>
  </si>
  <si>
    <t>Списание с расчетного счета 0000-000045 от 06.02.2018 16:01:05</t>
  </si>
  <si>
    <t>Списание с расчетного счета 0000-000046 от 07.02.2018 12:00:00</t>
  </si>
  <si>
    <t>Списание с расчетного счета 0000-000047 от 08.02.2018 12:00:58</t>
  </si>
  <si>
    <t>Списание с расчетного счета 0000-000048 от 08.02.2018 12:00:59</t>
  </si>
  <si>
    <t>Списание с расчетного счета 0000-000049 от 09.02.2018 12:00:00</t>
  </si>
  <si>
    <t>Списание с расчетного счета 0000-000050 от 12.02.2018 16:40:32</t>
  </si>
  <si>
    <t>Списание с расчетного счета 0000-000051 от 13.02.2018 17:20:22</t>
  </si>
  <si>
    <t>Списание с расчетного счета 0000-000055 от 14.02.2018 12:46:37</t>
  </si>
  <si>
    <t>Списание с расчетного счета 0000-000057 от 15.02.2018 12:00:00</t>
  </si>
  <si>
    <t>Списание с расчетного счета 0000-000059 от 16.02.2018 12:00:00</t>
  </si>
  <si>
    <t>Списание с расчетного счета 0000-000060 от 19.02.2018 12:00:00</t>
  </si>
  <si>
    <t>Списание с расчетного счета 0000-000062 от 19.02.2018 12:00:02</t>
  </si>
  <si>
    <t>Списание с расчетного счета 0000-000065 от 20.02.2018 12:00:00</t>
  </si>
  <si>
    <t>Списание с расчетного счета 0000-000070 от 21.02.2018 18:01:28</t>
  </si>
  <si>
    <t>Списание с расчетного счета 0000-000071 от 22.02.2018 10:26:10</t>
  </si>
  <si>
    <t>Списание с расчетного счета 0000-000074 от 26.02.2018 13:56:39</t>
  </si>
  <si>
    <t>Списание с расчетного счета 0000-000077 от 27.02.2018 18:41:27</t>
  </si>
  <si>
    <t>Списание с расчетного счета 0000-000078 от 28.02.2018 12:47:57</t>
  </si>
  <si>
    <t>Списание с расчетного счета 0000-000079 от 28.02.2018 12:47:58</t>
  </si>
  <si>
    <t>Списание с расчетного счета 0000-000080 от 01.03.2018 13:41:32</t>
  </si>
  <si>
    <t>Списание с расчетного счета 0000-000081 от 02.03.2018 12:00:00</t>
  </si>
  <si>
    <t>Списание с расчетного счета 0000-000083 от 05.03.2018 11:13:08</t>
  </si>
  <si>
    <t>Списание с расчетного счета 0000-000084 от 05.03.2018 11:13:09</t>
  </si>
  <si>
    <t>Списание с расчетного счета 0000-000086 от 06.03.2018 17:40:09</t>
  </si>
  <si>
    <t>Списание с расчетного счета 0000-000088 от 07.03.2018 13:49:29</t>
  </si>
  <si>
    <t>Списание с расчетного счета 0000-000090 от 12.03.2018 12:00:00</t>
  </si>
  <si>
    <t>Списание с расчетного счета 0000-000091 от 13.03.2018 16:42:57</t>
  </si>
  <si>
    <t>Списание с расчетного счета 0000-000092 от 14.03.2018 12:00:00</t>
  </si>
  <si>
    <t>Списание с расчетного счета 0000-000093 от 15.03.2018 14:04:30</t>
  </si>
  <si>
    <t>Списание с расчетного счета 0000-000113 от 16.03.2018 12:38:43</t>
  </si>
  <si>
    <t>Списание с расчетного счета 0000-000114 от 16.03.2018 12:38:44</t>
  </si>
  <si>
    <t>За кассовое обслуживание  по счёту 40703810090000001181 (обяв № 177 от 16.03.18 Сумма 65661,50,00) согласно договора. НДС не предусмотрен. в т.ч. опер. с монет. касс.опер.650</t>
  </si>
  <si>
    <t>Списание с расчетного счета 0000-000103 от 19.03.2018 0:00:00</t>
  </si>
  <si>
    <t>Списание с расчетного счета 0000-000105 от 20.03.2018 12:00:00</t>
  </si>
  <si>
    <t>Списание с расчетного счета 0000-000106 от 21.03.2018 12:32:48</t>
  </si>
  <si>
    <t>Списание с расчетного счета 0000-000108 от 23.03.2018 12:00:01</t>
  </si>
  <si>
    <t>Списание с расчетного счета 0000-000109 от 23.03.2018 12:00:02</t>
  </si>
  <si>
    <t>За кассовое обслуживание  по счёту 40703810090000001181 (обяв № 236 от 23.03.18 Сумма 70150,00) согласно договора. НДС не предусмотрен. в т.ч. опер. с монет. касс.опер.701,50</t>
  </si>
  <si>
    <t>Услуги связи</t>
  </si>
  <si>
    <t>М.видео Менеджмент ООО</t>
  </si>
  <si>
    <t>Списание с расчетного счета 0000-000239 от 13.07.2017 12:00:03</t>
  </si>
  <si>
    <t>Смартфон предоплата по счету №61347500185/114 от 12.07.2017.
Сумма 7380-00
В т.ч. НДС(18%) 1125-76</t>
  </si>
  <si>
    <t>Мегафон ПАО</t>
  </si>
  <si>
    <t>Списание с расчетного счета 0000-000238 от 13.07.2017 12:00:02</t>
  </si>
  <si>
    <t>За услуги связи  на л/с 69701993 по счету № 20-129259259-39701993 от 30.06.2017
Сумма 399-00
В т.ч. НДС(18%) 60-86</t>
  </si>
  <si>
    <t>Списание с расчетного счета 0000-000250 от 24.07.2017 12:00:01</t>
  </si>
  <si>
    <t>За услуги связи  на л/с 69701993 по счету № 20-129259259-69701993 от 30.06.2017
Сумма 399-00
В т.ч. НДС(18%) 60-86</t>
  </si>
  <si>
    <t>Списание с расчетного счета 0000-000276 от 15.08.2017 14:58:27</t>
  </si>
  <si>
    <t>За услуги связи  на л/с 69701993 по счету № 21-129270459-69701993 от 31.06.2017
Сумма 399-00
В т.ч. НДС(18%) 60-86</t>
  </si>
  <si>
    <t>Списание с расчетного счета 0000-000325 от 07.09.2017 14:45:00</t>
  </si>
  <si>
    <t>За услуги связи  на л/с 69701993 по счету № 22-29286259-69701993 от 31.08.2017
Сумма 399-00
В т.ч. НДС(18%) 60-86</t>
  </si>
  <si>
    <t>Списание с расчетного счета 0000-000363 от 05.10.2017 12:00:01</t>
  </si>
  <si>
    <t>За услуги связи  на л/с 69701993 по счету № 231-29296659-69701993 от 30.09.2017
Сумма 399-00
В т.ч. НДС(18%) 60-86</t>
  </si>
  <si>
    <t>Списание с расчетного счета 0000-000413 от 07.11.2017 15:54:33</t>
  </si>
  <si>
    <t>За услуги связи  на л/с 69701993 по счету № 241-29306459-69701993 от 31.10.2017
Сумма 399-00
В т.ч. НДС(18%) 60-86</t>
  </si>
  <si>
    <t>Списание с расчетного счета 0000-000464 от 07.12.2017 13:56:50</t>
  </si>
  <si>
    <t>За услуги связи  на л/с 69701993 по счету № 251-29317059-69701993 от 30.11.2017
Сумма 399-00
В т.ч. НДС(18%) 60-86</t>
  </si>
  <si>
    <t>Списание с расчетного счета 0000-000007 от 12.01.2018 12:00:04</t>
  </si>
  <si>
    <t>За услуги связи  на л/с 69701993 по счету № 251-29317059-69701993 от 31.12.2017
Сумма 399-00
В т.ч. НДС(18%) 60-86</t>
  </si>
  <si>
    <t>Списание с расчетного счета 0000-000087 от 06.03.2018 17:40:10</t>
  </si>
  <si>
    <t>Т2 Мобайл ООО</t>
  </si>
  <si>
    <t>Списание с расчетного счета 0000-000357 от 02.10.2017 12:00:01</t>
  </si>
  <si>
    <t>За услуги связи л/с 54123722  по сч. 28274 от 01.10.2017
Сумма 1050-00
В т.ч. НДС(18%) 160-17</t>
  </si>
  <si>
    <t>Списание с расчетного счета 0000-000404 от 01.11.2017 13:51:37</t>
  </si>
  <si>
    <t>За услуги связи л/с 54123722  по сч. 31756 от 31.10.2017 (авансовый платёж)
Сумма 550-00
В т.ч. НДС(18%) 83-90</t>
  </si>
  <si>
    <t>Списание с расчетного счета 0000-000466 от 01.12.2017 12:00:01</t>
  </si>
  <si>
    <t>За услуги связи л/с 54123722  по сч. 35134 от 30.11.2017
Сумма 550-00
В т.ч. НДС(18%) 83-90</t>
  </si>
  <si>
    <t>Списание с расчетного счета 0000-000460 от 06.12.2017 16:53:17</t>
  </si>
  <si>
    <t>За услуги связи л/с 54123722  по сч. 36001 от 05.12.2017
Сумма 1130-00
В т.ч. НДС(18%) 172-37</t>
  </si>
  <si>
    <t>Списание с расчетного счета 0000-000042 от 05.02.2018 12:00:06</t>
  </si>
  <si>
    <t>За услуги связи л/с 54123722  по сч. 3358 от 03.02.2018
Сумма 700-00
В т.ч. НДС(18%) 106-78</t>
  </si>
  <si>
    <t>Списание с расчетного счета 0000-000082 от 02.03.2018 12:00:01</t>
  </si>
  <si>
    <t>За услуги связи л/с 54123722  по сч. 6329 от 01.03.2018
Сумма 500-00
В т.ч. НДС(18%) 76-27</t>
  </si>
  <si>
    <t>Списание с расчетного счета 0000-000102 от 12.03.2018 12:00:06</t>
  </si>
  <si>
    <t>За услуги связи л/с 54123722  по сч.7034 от 07.03.2018
Сумма 800-00
В т.ч. НДС(18%) 122-03</t>
  </si>
  <si>
    <t>Хозяйственный инвентарь</t>
  </si>
  <si>
    <t>Легион</t>
  </si>
  <si>
    <t>Списание с расчетного счета 0000-000418 от 10.11.2017 12:00:02</t>
  </si>
  <si>
    <t>Электромонтажный кронштейн (4 шт.) по сч. 3792 от 10.11.17, в т.ч. НДС 18 % - 396,61
Сумма 2600-00
В т.ч. НДС(18%) 396-61</t>
  </si>
  <si>
    <t>Списание с расчетного счета 0000-000446 от 27.11.2017 12:00:02</t>
  </si>
  <si>
    <t>Электромонтажный кронштейн для светильников К1П-0,35-0,5-2-0 8 шт.  по сч. 4075 от 24.11.17
Сумма 5200-00
В т.ч. НДС(18%) 793-22</t>
  </si>
  <si>
    <t>Списание с расчетного счета 0000-000491 от 18.12.2017 12:00:06</t>
  </si>
  <si>
    <t>Электромонтажный кронштейн для светильников К1П-0,35-0,5-2-0 8 шт.  по сч. 4340 от 15.12.17
Сумма 10400-00
В т.ч. НДС(18%) 1586-44</t>
  </si>
  <si>
    <t>Списание с расчетного счета 0000-000034 от 02.02.2018 12:00:04</t>
  </si>
  <si>
    <t>Электромонтажный кронштейн  по сч. 337 от 31.01.18
Сумма 5200-00
В т.ч. НДС(18%) 793-22</t>
  </si>
  <si>
    <t>Списание с расчетного счета 0000-000031 от 02.02.2018 12:00:01</t>
  </si>
  <si>
    <t>Брелок RFID IL-100 по счету 19 от 19.01.2018
Сумма 2200-00
Без НДС</t>
  </si>
  <si>
    <t>Электроэнергия</t>
  </si>
  <si>
    <t>ИП Кожевников Алексей Борисович</t>
  </si>
  <si>
    <t>Списание с расчетного счета 0000-000195 от 01.06.2017 14:59:04</t>
  </si>
  <si>
    <t>Оплата по договору Договор № 25 от 01.07.2015
Сумма 11091-48
В т.ч. Без налога (НДС)</t>
  </si>
  <si>
    <t>Списание с расчетного счета 0000-000450 от 30.11.2017 15:19:53</t>
  </si>
  <si>
    <t>Электроэнергия согласно Договора № 25 от 01.07.2015 (21 сентября по 20 октября)
Сумма 2666-11
В т.ч. Без налога (НДС)</t>
  </si>
  <si>
    <t>Списание с расчетного счета 0000-000451 от 30.11.2017 15:19:54</t>
  </si>
  <si>
    <t>Электроэнергия согласно Договора № 25 от 01.07.2015 (21 августа по сентябрь)
Сумма 3841-44
В т.ч. Без налога (НДС)</t>
  </si>
  <si>
    <t>Списание с расчетного счета 0000-000452 от 30.11.2017 15:19:55</t>
  </si>
  <si>
    <t>Электроэнергия согласно Договора № 25 от 01.07.2015 (июнь по 21 августа)
Сумма 5526-84
В т.ч. Без налога (НДС)</t>
  </si>
  <si>
    <t>УСЭК ТД ООО</t>
  </si>
  <si>
    <t>Списание с расчетного счета 0000-000190 от 04.05.2017 12:59:09</t>
  </si>
  <si>
    <t>Счетчик электроэнергии по счету 30.217.2284/9 от 03.05.2017г.
Сумма 2398-41
В т.ч. Без налога (НДС)</t>
  </si>
  <si>
    <t>Челябэнергосбыт ПАО</t>
  </si>
  <si>
    <t>Списание с расчетного счета 0000-000320 от 05.09.2017 18:05:09</t>
  </si>
  <si>
    <t>Оплата электроэнергии за сентябрь  по дог. энергоснабжения  №2447 от 01.06.2017
Сумма 4865-60
В т.ч. НДС(18%) 742-21</t>
  </si>
  <si>
    <t>Списание с расчетного счета 0000-000322 от 05.09.2017 18:05:11</t>
  </si>
  <si>
    <t>Оплата электроэнергии за июль  по дог. энергоснабжения  №2447 от 01.06.2017
Сумма 16232-49
В т.ч. НДС(18%) 2476-14</t>
  </si>
  <si>
    <t>Списание с расчетного счета 0000-000364 от 05.10.2017 12:00:02</t>
  </si>
  <si>
    <t>Оплата электроэнергии за октябрь  по дог. энергоснабжения  №2447 от 01.06.2017
Сумма 1898-30
В т.ч. НДС(18%) 289-57</t>
  </si>
  <si>
    <t>Списание с расчетного счета 0000-000365 от 05.10.2017 12:00:03</t>
  </si>
  <si>
    <t>Оплата электроэнергии за август  по дог. энергоснабжения  №2447 от 01.06.2017
Сумма 6339-51
В т.ч. НДС(18%) 967-04</t>
  </si>
  <si>
    <t>Списание с расчетного счета 0000-000468 от 01.12.2017 12:00:03</t>
  </si>
  <si>
    <t>Оплата электроэнергии за декабрь  по дог. энергоснабжения  №2447 от 01.06.2017
Сумма 7318-82
В т.ч. НДС(18%) 1116-43</t>
  </si>
  <si>
    <t>Списание с расчетного счета 0000-000469 от 01.12.2017 12:00:04</t>
  </si>
  <si>
    <t>Оплата электроэнергии за октябрь  по дог. энергоснабжения  №2447 от 01.06.2017
Сумма 22511-82
В т.ч. НДС(18%) 3434-01</t>
  </si>
  <si>
    <t>Списание с расчетного счета 0000-000501 от 22.12.2017 15:42:01</t>
  </si>
  <si>
    <t>Оплата электроэнергии (аванс январь)  по дог. энергоснабжения  №2447 от 01.06.2017
Сумма 7527-55
В т.ч. НДС(18%) 1148-27</t>
  </si>
  <si>
    <t>Списание с расчетного счета 0000-000502 от 22.12.2017 15:42:32</t>
  </si>
  <si>
    <t>Оплата электроэнергии (ноябрь)  по дог. энергоснабжения  №2447 от 01.06.2017
Сумма 22817-59
В т.ч. НДС(18%) 3480-65</t>
  </si>
  <si>
    <t>Списание с расчетного счета 0000-000061 от 19.02.2018 12:00:01</t>
  </si>
  <si>
    <t>Пеня по Федеральному закону от 03.11.2015 307-ФЗ за период 01.11.2017-30.11.2017 по договору энергоснабжения 2447 от 01.06.2017 сч.2447-ЗН от 21.12.2017
НДС НЕ предусмотрен</t>
  </si>
  <si>
    <t>Списание с расчетного счета 0000-000063 от 19.02.2018 12:00:03</t>
  </si>
  <si>
    <t>Оплата электроэнергии (февраль)  по дог. энергоснабжения  №2447 от 05.02.2018
Сумма 5706-17
В т.ч. НДС(18%) 870-43</t>
  </si>
  <si>
    <t>Списание с расчетного счета 0000-000064 от 19.02.2018 12:00:04</t>
  </si>
  <si>
    <t>Оплата электроэнергии (декабрь 2017 г.)  по дог. энергоснабжения  №2447 от 14.01.2018
Сумма 11707-52
В т.ч. НДС(18%) 1785-89</t>
  </si>
  <si>
    <t>Списание с расчетного счета 0000-000069 от 21.02.2018 17:38:28</t>
  </si>
  <si>
    <t>Оплата электроэнергии (январь 2018 г. окончательный расчёт)  по дог. энергоснабжения  №2447 от 14.02.2018
Сумма 34872-47
В т.ч. НДС(18%) 5319-53</t>
  </si>
  <si>
    <t>Списание с расчетного счета 0000-000075 от 28.02.2018 12:47:55</t>
  </si>
  <si>
    <t>Оплата электроэнерги по дог. энергоснабжения  №2447 от 05.02.2018
Сумма 5073-26
В т.ч. НДС(18%) 773-89</t>
  </si>
  <si>
    <t>Списание с расчетного счета 0000-000112 от 23.03.2018 12:00:05</t>
  </si>
  <si>
    <t>Оплата электроэнергии (февраль 2018 г. окончательный расчёт)  по дог. энергоснабжения  №2447 от 14.02.2018
Сумма 33502-66
В т.ч. НДС(18%) 5110-58</t>
  </si>
  <si>
    <t>Электрические технологии ООО</t>
  </si>
  <si>
    <t>Списание с расчетного счета 0000-000438 от 24.11.2017 12:00:02</t>
  </si>
  <si>
    <t>Лампа метал.галоген 150Вт РХ7s, холодный 4200К Р45 (ремонт светильника на КПП-1) сч.ЭТХ00162987 от 23.11.2017
Сумма 850-25
В т.ч. НДС(18%) 129-70</t>
  </si>
  <si>
    <t>Списание с расчетного счета 0000-000032 от 02.02.2018 12:00:02</t>
  </si>
  <si>
    <t>Выключатель сумеречный 2500 Вт(8 шт для светильников сектор14) сч. ЭТХ00008476 от 30.01.2018
Сумма 2482-00
В т.ч. НДС(18%) 378-61</t>
  </si>
  <si>
    <t>Развитие</t>
  </si>
  <si>
    <t>Акарицидная обработка</t>
  </si>
  <si>
    <t>ТРИД-АКТИВ ООО</t>
  </si>
  <si>
    <t>Выдача наличных 0000-000096 от 06.05.2017 14:03:16</t>
  </si>
  <si>
    <t>Выдача наличных 0000-000097 от 06.05.2017 14:05:07</t>
  </si>
  <si>
    <t>Списание с расчетного счета 0000-000261 от 31.07.2017 12:00:02</t>
  </si>
  <si>
    <t>Акарицидная обработка от клещей, покос травы счет 96 от 27.07.2017г.
Сумма 175000-00
В т.ч. Без налога (НДС)</t>
  </si>
  <si>
    <t>Дороги</t>
  </si>
  <si>
    <t>Деловые Линии ООО</t>
  </si>
  <si>
    <t>Списание с расчетного счета 0000-000340 от 19.09.2017 17:08:19</t>
  </si>
  <si>
    <t>Оплата по счету №17-00082119461/1 от 19.09.2017 за доставку груза
Сумма 2930-00
В т.ч. НДС(18%) 446-95</t>
  </si>
  <si>
    <t>ДОРЗНАК КОВРОВ ООО</t>
  </si>
  <si>
    <t>Списание с расчетного счета 0000-000301 от 25.08.2017 12:00:01</t>
  </si>
  <si>
    <t>Дорожные знаки, хомут ф57мм, доставка Сч.1273 от 23.08.2017
Сумма 28520-00
В т.ч. НДС(18%) 4350-51</t>
  </si>
  <si>
    <t>Списание с расчетного счета 0000-000303 от 28.08.2017 12:00:01</t>
  </si>
  <si>
    <t>За знаки индивидуального проектирования Сч.1295 от 25.08.2017
Сумма 3956-00
В т.ч. НДС(18%) 603-46</t>
  </si>
  <si>
    <t>Списание с расчетного счета 0000-000312 от 01.09.2017 12:00:02</t>
  </si>
  <si>
    <t>Дорожные знаки, хомут ф57мм, доставка Сч.1328 от 31.08.2017
Сумма 7184-00
В т.ч. НДС(18%) 1095-86</t>
  </si>
  <si>
    <t>ООО "КИТ"- сервис</t>
  </si>
  <si>
    <t>Списание с расчетного счета 0000-000258 от 28.07.2017 12:00:01</t>
  </si>
  <si>
    <t>Транспортно-экспедиционные услуги  ТАГЧЛБ0019410794 от 26.07.2017г.
Сумма 550-00
В т.ч. НДС(18%) 83-90</t>
  </si>
  <si>
    <t>Списание с расчетного счета 0000-000335 от 15.09.2017 12:00:00</t>
  </si>
  <si>
    <t>Транспортно-экспедиционные услуги  ТАГЧЛБ0050204804 от 14.09.2017г.
Сумма 550-00
В т.ч. НДС(18%) 83-90</t>
  </si>
  <si>
    <t>Списание с расчетного счета 0000-000368 от 10.10.2017 14:50:35</t>
  </si>
  <si>
    <t>Списание с расчетного счета 0000-000427 от 16.11.2017 15:41:43</t>
  </si>
  <si>
    <t>Организация транспортно-экспедиционных услуг (кронштейны 4шт. из Уфы) по сч. БЛЦЧЛБ0050774808 от 14.11.17, вознаграждение экспедитора.
Сумма 350-00
В т.ч. НДС(18%) 53-39</t>
  </si>
  <si>
    <t>Списание с расчетного счета 0000-000428 от 16.11.2017 15:41:44</t>
  </si>
  <si>
    <t>Организация транспортно-экспедиционных услуг (светильники 4шт. из Таганрога) по сч. БЛЦЧЛБ0050775117 от 14.11.17, вознаграждение экспедитора.
Сумма 450-00
В т.ч. НДС(18%) 68-64</t>
  </si>
  <si>
    <t>Списание с расчетного счета 0000-000467 от 01.12.2017 12:00:02</t>
  </si>
  <si>
    <t>Организация транспортно-экспедиционных услуг (светильники 17 шт.) по расписке ТАГЧЛБ0050930584 от 30.11.17
В т.ч. НДС(18%) 100-98</t>
  </si>
  <si>
    <t>Списание с расчетного счета 0000-000457 от 05.12.2017 18:53:31</t>
  </si>
  <si>
    <t>Организация транспортно-экспедиционных услуг (кронштейны для светильников) по расписке БЛЦЧЛБ0050962091 от 04.12.17, вознаграждение экспедитора.
Сумма 400-00
В т.ч. НДС(18%) 61-02</t>
  </si>
  <si>
    <t>Списание с расчетного счета 0000-000489 от 18.12.2017 12:00:04</t>
  </si>
  <si>
    <t>Организация транспортно-экспедиционных услуг (кронштейны для светильников) по расписке БЛЦЧЛБ0051110343 от 18.12.17, вознаграждение экспедитора.
Сумма 887-00
В т.ч. НДС(18%) 135-31</t>
  </si>
  <si>
    <t>Списание с расчетного счета 0000-000496 от 25.12.2017 12:34:59</t>
  </si>
  <si>
    <t>Транспортно-экспедиционные услуги по расписке ТАГЧЛБ0051178738 (светильники 14 шт+1) от 22.12.2017
Сумма 650-00
В т.ч. НДС(18%) 99-15</t>
  </si>
  <si>
    <t>Списание с расчетного счета 0000-000040 от 05.02.2018 12:00:04</t>
  </si>
  <si>
    <t>Организация транспортно-экспедиционных услуг (кронштейны для светильников) по расписке БЛЦЧЛБ0051458705 от 02.02.18, вознаграждение экспедитора.
Сумма 400-00
В т.ч. НДС(18%) 61-02</t>
  </si>
  <si>
    <t>Списание с расчетного счета 0000-000041 от 05.02.2018 12:00:05</t>
  </si>
  <si>
    <t>Организация транспортно-экспедиционных услуг (кронштейны для светильников) по расписке ТАГЧЛБ0051475453 от 02.02.18, вознаграждение экспедитора.
Сумма 590-00
В т.ч. НДС(18%) 90-00</t>
  </si>
  <si>
    <t xml:space="preserve">Проект освещения улиц </t>
  </si>
  <si>
    <t>Дурнецов Антон Константинович ИП</t>
  </si>
  <si>
    <t>Списание с расчетного счета 0000-000251 от 24.07.2017 12:00:02</t>
  </si>
  <si>
    <t>Уличные светильники 12 шт по счету №128 от 19.07.2017
Сумма 43320-00
В т.ч. НДС(18%) 6608-14</t>
  </si>
  <si>
    <t>Списание с расчетного счета 0000-000327 от 11.09.2017 12:00:00</t>
  </si>
  <si>
    <t>Уличные светильники 13 шт по счету №218 от 11.09.2017
Сумма 46930-00
В т.ч. НДС(18%) 7158-81</t>
  </si>
  <si>
    <t>Списание с расчетного счета 0000-000351 от 28.09.2017 14:58:55</t>
  </si>
  <si>
    <t>ИПС 60-700T IT-67, транспортные услуги, счет №258 от 28.09.2017
Сумма 2047-17
В т.ч. НДС(18%) 312-28</t>
  </si>
  <si>
    <t>Списание с расчетного счета 0000-000419 от 10.11.2017 12:00:03</t>
  </si>
  <si>
    <t>Уличные светильники TL-STREET 55 PR Plus 5K (Д) 4 штуки с.405 от 09.11.2017
Сумма 15520-00
В т.ч. НДС(18%) 2367-46</t>
  </si>
  <si>
    <t>Списание с расчетного счета 0000-000443 от 24.11.2017 12:00:07</t>
  </si>
  <si>
    <t>Уличные светильники TL-STREET 55 PR Plus 5K (Д) 4 штуки с.413 от 24.11.2017
Сумма 65960-00
В т.ч. НДС(18%) 10061-69</t>
  </si>
  <si>
    <t>Списание с расчетного счета 0000-000445 от 27.11.2017 12:00:01</t>
  </si>
  <si>
    <t>Уличные светильники TL-STREET 55 PR Plus 5K (Д) 1 штука  с.417  от 27.11.2017
Сумма 3880-00
В т.ч. НДС(18%) 591-86</t>
  </si>
  <si>
    <t>Списание с расчетного счета 0000-000484 от 15.12.2017 12:00:07</t>
  </si>
  <si>
    <t>Уличные светильники TL-STREET 55 PR Plus 5K (Д) 4 штуки с.447 от 13.12.2017
Сумма 53808-26
В т.ч. НДС(18%) 8208-04</t>
  </si>
  <si>
    <t>Списание с расчетного счета 0000-000490 от 18.12.2017 12:00:05</t>
  </si>
  <si>
    <t>Уличные светильники TL-STREET 55 PR Plus 5K (Д) 4 штуки с.447 от 13.12.2017
Сумма 7331-74
В т.ч. НДС(18%) 1118-40</t>
  </si>
  <si>
    <t>Списание с расчетного счета 0000-000035 от 02.02.2018 12:00:05</t>
  </si>
  <si>
    <t>Уличные светильники TL-STREET 55 PR Plus 5K (Д) 4 штуки с.29 от 30.01.2018
Сумма 27160-00
В т.ч. НДС(18%) 4143-05</t>
  </si>
  <si>
    <t>Списание с расчетного счета 0000-000283 от 18.08.2017 12:00:01</t>
  </si>
  <si>
    <t>Возмещение расходов за копию акта балансовой принадлежности  по дог. №б/н от 01.06.2017г.
Сумма 1075-00
В т.ч. Без налога (НДС)</t>
  </si>
  <si>
    <t>Списание с расчетного счета 0000-000286 от 18.08.2017 12:00:04</t>
  </si>
  <si>
    <t>Возмещение расходов  за транспортно-экспедиторские услуги  по дог. №б/н от 01.06.2017г.
Сумма 2149-00
В т.ч. Без налога (НДС)</t>
  </si>
  <si>
    <t>Списание с расчетного счета 0000-000288 от 18.08.2017 12:00:06</t>
  </si>
  <si>
    <t>Возмещение расходов за изготовление  кронштейнов для светильников 7 шт.  по дог. №б/н от 01.06.2017г.
Сумма 7522-00
В т.ч. Без налога (НДС)</t>
  </si>
  <si>
    <t>Списание с расчетного счета 0000-000305 от 29.08.2017 18:50:07</t>
  </si>
  <si>
    <t>Частичная оплата за монтаж участка линии освещения из 12 светильников по Прибрежному бульвару  по дог. №б/н от 01.06.2017г.
Сумма 21505-00
В т.ч. Без налога (НДС)</t>
  </si>
  <si>
    <t>Списание с расчетного счета 0000-000348 от 26.09.2017 17:58:19</t>
  </si>
  <si>
    <t>За электромонтажные работы по перевешиванию светильников у КПП 1 по дог. б/н от 01.06.2017
Сумма 8602-15
В т.ч. Без налога (НДС)</t>
  </si>
  <si>
    <t>Списание с расчетного счета 0000-000360 от 03.10.2017 12:00:01</t>
  </si>
  <si>
    <t>За монтаж участка линии освещения из 10 светильников по Прибрежному бульвару по дог. б/н от 01.06.2017
Сумма 21505-38
В т.ч. Без налога (НДС)</t>
  </si>
  <si>
    <t>Списание с расчетного счета 0000-000383 от 20.10.2017 12:00:01</t>
  </si>
  <si>
    <t>За уборку контейнерных площадок КПП-2
Сумма 537-63
В т.ч. Без налога (НДС)</t>
  </si>
  <si>
    <t>Списание с расчетного счета 0000-000384 от 20.10.2017 12:00:02</t>
  </si>
  <si>
    <t>Окончательная оплата за монтаж участка линии освещения из 12 светильников
Сумма 10860-22
В т.ч. Без налога (НДС)</t>
  </si>
  <si>
    <t>Списание с расчетного счета 0000-000385 от 20.10.2017 12:00:03</t>
  </si>
  <si>
    <t>За отсыпку контейнерной площадки КПП-1
Сумма 14408-60
В т.ч. Без налога (НДС)</t>
  </si>
  <si>
    <t>Списание с расчетного счета 0000-000409 от 02.11.2017 14:40:01</t>
  </si>
  <si>
    <t>За монтаж участка линии освещения из 3 светильников по Прибрежному бульвару по дог. б/н от 01.06.2017
Сумма 11827-96
В т.ч. Без налога (НДС)</t>
  </si>
  <si>
    <t>Списание с расчетного счета 0000-000453 от 30.11.2017 15:19:56</t>
  </si>
  <si>
    <t>Монтаж 4 светильников по ул.Таежная  по дог. б/н от 01.06.2017
Сумма 9139-78
В т.ч. Без налога (НДС)</t>
  </si>
  <si>
    <t>Списание с расчетного счета 0000-000479 от 15.12.2017 12:00:02</t>
  </si>
  <si>
    <t>Монтаж 9 светильников по ул.Таежная  по дог. б/н от 01.06.2017
Сумма 15053-76
В т.ч. Без налога (НДС)</t>
  </si>
  <si>
    <t>Списание с расчетного счета 0000-000033 от 02.02.2018 12:00:03</t>
  </si>
  <si>
    <t>За установку фонарей  по ул.Таежная (1 шт.) , ул. Якорная (1шт.)  по дог. б/н от 01.06.2017
Сумма 4301-08
В т.ч. Без налога (НДС)</t>
  </si>
  <si>
    <t>Списание с расчетного счета 0000-000053 от 13.02.2018 17:20:24</t>
  </si>
  <si>
    <t>Монтаж 8 светильников по ул. Адмиральская, сектор 14 по дог. б/н от 01.06.2017
Сумма 17204-00
В т.ч. Без налога (НДС)</t>
  </si>
  <si>
    <t>Списание с расчетного счета 0000-000263 от 01.08.2017 17:56:51</t>
  </si>
  <si>
    <t>Прожектор светодиодный ДО-50w сч. 30.2017.3918/9 от 01.08.2017г.
Сумма 730-27
В т.ч. НДС(18%) 111-40</t>
  </si>
  <si>
    <t>Списание с расчетного счета 0000-000268 от 04.08.2017 12:00:01</t>
  </si>
  <si>
    <t>Электро материалы  сч. 30.217.4003/9 от 04.08.2017г.
Сумма 40667-29
В т.ч. НДС(18%) 6203-48</t>
  </si>
  <si>
    <t>Списание с расчетного счета 0000-000285 от 18.08.2017 12:00:03</t>
  </si>
  <si>
    <t>Зажим ответвительный СТ 25Р сч. 2174299/9 от 18.08.2017г.
Сумма 1921-23
В т.ч. НДС(18%) 293-07</t>
  </si>
  <si>
    <t>Списание с расчетного счета 0000-000378 от 17.10.2017 14:49:55</t>
  </si>
  <si>
    <t>Зажим прокалывающий ЗПО сч. 30.2017.5360/9 от 16.10.2017г.
Сумма 477-85
В т.ч. НДС(18%) 72-89</t>
  </si>
  <si>
    <t>Списание с расчетного счета 0000-000504 от 22.12.2017 16:50:06</t>
  </si>
  <si>
    <t>Материалы (Малахитовая)  сч. 30.217.6625/9 от 22.12.2017г.
Сумма 25462-58
В т.ч. НДС(18%) 3884-12</t>
  </si>
  <si>
    <t>Строительно-монтажные работы</t>
  </si>
  <si>
    <t>Списание с расчетного счета 0000-000308 от 30.08.2017 16:26:11</t>
  </si>
  <si>
    <t>Электромонтажные работы при переносе КПП-1  по дог. №б/н от 01.06.2017г.
Сумма 7742-00
В т.ч. Без налога (НДС)</t>
  </si>
  <si>
    <t>Списание с расчетного счета 0000-000498 от 26.12.2017 16:51:36</t>
  </si>
  <si>
    <t>Аренда автовышки 15 метров монтаж светильников на ул. Родная (23.12.2017) Счет 755 от 25 декабря 2017 г. 
Сумма 10275-00
В т.ч. НДС(18%) 1567-37</t>
  </si>
  <si>
    <t>Хасанов Рамиль Марсович</t>
  </si>
  <si>
    <t>Списание с расчетного счета 0000-000442 от 24.11.2017 12:00:06</t>
  </si>
  <si>
    <t>Монтажные работы аванс (ремонт-утепление КПП-1-2, офис) счет 1 от 20.11.2017
Сумма 20000-00
НДС не предусмотрен</t>
  </si>
  <si>
    <t>Списание с расчетного счета 0000-000476 от 13.12.2017 11:33:51</t>
  </si>
  <si>
    <t>Монтажные работы расчет (ремонт-утепление КПП-1-2, офис) счет 1 от 20.11.2017
Сумма 10987-50
В т.ч. Без налога (НДС)</t>
  </si>
  <si>
    <t>Проект освещения</t>
  </si>
  <si>
    <t>Анализ движений денежных средств за 2 квартал 2017 г.</t>
  </si>
  <si>
    <t>Статья движения денежных средств.Группа статей.Наименование</t>
  </si>
  <si>
    <t>Авансовый отчет 0000-000004 от 14.04.2017 15:35:12</t>
  </si>
  <si>
    <t>хозяйственные расходы</t>
  </si>
  <si>
    <t>Списание с расчетного счета 0000-000130 от 03.04.2017 12:00:09</t>
  </si>
  <si>
    <t>Для зачисления на счет Припутиной Галины Алексеевны
Компенсация за использования автомобиля за март 2017 г.
Сумма 5000-00
Без налога (НДС)</t>
  </si>
  <si>
    <t>Списание с расчетного счета 0000-000144 от 11.04.2017 18:12:17</t>
  </si>
  <si>
    <t>Для зачисления на счет Припутиной Галины Алексеевны
Заработная плата и разъездной характер работы за апрель 2017г.
Сумма 5000-00
Без налога (НДС)</t>
  </si>
  <si>
    <t>Списание с расчетного счета 0000-000137 от 06.04.2017 12:00:03</t>
  </si>
  <si>
    <t>Оплата по договору Договор 10 от 01.11.2016 согласно счета  №45 от 31.03.2017г.
Сумма 15000-00
В т.ч. Без налога (НДС)</t>
  </si>
  <si>
    <t>Выдача наличных 0000-000074 от 04.04.2017 12:26:12</t>
  </si>
  <si>
    <t>доп. соглашению по договору возмездного оказания услуг от «01» января  2017 г</t>
  </si>
  <si>
    <t>Выдача наличных 0000-000069 от 04.04.2017 11:48:50</t>
  </si>
  <si>
    <t>Списание с расчетного счета 0000-000122 от 03.04.2017 12:00:01</t>
  </si>
  <si>
    <t>Списание с расчетного счета 0000-000123 от 03.04.2017 12:00:02</t>
  </si>
  <si>
    <t>ФСС Взносы на обязательное социальное страхование. Регистрационный номер в ФСС 7406013095</t>
  </si>
  <si>
    <t>Списание с расчетного счета 0000-000124 от 03.04.2017 12:00:03</t>
  </si>
  <si>
    <t>Списание с расчетного счета 0000-000127 от 03.04.2017 12:00:06</t>
  </si>
  <si>
    <t>НДФЛ за март 2017г.</t>
  </si>
  <si>
    <t>Списание с расчетного счета 0000-000128 от 03.04.2017 12:00:07</t>
  </si>
  <si>
    <t>Выдача наличных 0000-000073 от 04.04.2017 12:25:49</t>
  </si>
  <si>
    <t>договор возмездного оказания услуг от «01» января 2017г.</t>
  </si>
  <si>
    <t>Выдача наличных 0000-000078 от 13.04.2017 10:39:52</t>
  </si>
  <si>
    <t>Списание с расчетного счета 0000-000126 от 03.04.2017 12:00:05</t>
  </si>
  <si>
    <t>Для зачисления на счет Припутиной Галины Алексеевны
Заработная плата за март 2017 г.
Сумма 20000-00
Без налога (НДС)</t>
  </si>
  <si>
    <t>Списание с расчетного счета 0000-000143 от 11.04.2017 0:00:00</t>
  </si>
  <si>
    <t>Для зачисления на счет Припутиной Галины Алексеевны
Компенсация за неиспользованный отпуск
Сумма 20000-00
Без налога (НДС)</t>
  </si>
  <si>
    <t>Выдача наличных 0000-000077 от 11.04.2017 11:13:56</t>
  </si>
  <si>
    <t>по соглашению об оказани юр-ой помощи адвоката от 02.03.2017</t>
  </si>
  <si>
    <t>Выдача наличных 0000-000079 от 13.04.2017 10:48:52</t>
  </si>
  <si>
    <t>по соглашению об оказани юр-ой помощи адвоката от 16.03.2017</t>
  </si>
  <si>
    <t>Списание с расчетного счета 0000-000138 от 06.04.2017 12:00:04</t>
  </si>
  <si>
    <t>За вывоз твердых бытовых отходов за март 2017 согласно сч.40 от 31.03.17
Сумма 30000-00
В т.ч. Без налога (НДС)</t>
  </si>
  <si>
    <t>Башкиров Николай Викторович</t>
  </si>
  <si>
    <t>Выдача наличных 0000-000063 от 01.04.2017 10:38:14</t>
  </si>
  <si>
    <t>договор на оказание услуг №47-кпп от 18 января 2017 г.</t>
  </si>
  <si>
    <t>Выдача наличных 0000-000075 от 04.04.2017 12:28:23</t>
  </si>
  <si>
    <t>Выдача наличных 0000-000068 от 04.04.2017 11:47:51</t>
  </si>
  <si>
    <t>Выдача наличных 0000-000066 от 04.04.2017 10:31:02</t>
  </si>
  <si>
    <t>договор на оказание услуг №46-кпп от 01 января 2016 г.</t>
  </si>
  <si>
    <t>Выдача наличных 0000-000067 от 04.04.2017 10:40:09</t>
  </si>
  <si>
    <t>Выдача наличных 0000-000070 от 04.04.2017 12:13:53</t>
  </si>
  <si>
    <t>Выдача наличных 0000-000071 от 04.04.2017 12:23:16</t>
  </si>
  <si>
    <t>Выдача наличных 0000-000082 от 15.04.2017 16:27:09</t>
  </si>
  <si>
    <t>Выдача наличных 0000-000064 от 01.04.2017 10:52:00</t>
  </si>
  <si>
    <t>договор на оказание услуг №45-кпп от 01 января 2017 г.</t>
  </si>
  <si>
    <t>Выдача наличных 0000-000076 от 04.04.2017 12:29:19</t>
  </si>
  <si>
    <t>Уфимцев Александр Вячеславович</t>
  </si>
  <si>
    <t>Выдача наличных 0000-000065 от 01.04.2017 12:03:23</t>
  </si>
  <si>
    <t>договор на оказание услуг №49-кпп от 01 февраля 2017 г.</t>
  </si>
  <si>
    <t>Выдача наличных 0000-000072 от 04.04.2017 12:24:53</t>
  </si>
  <si>
    <t>Списание с расчетного счета 0000-000141 от 10.04.2017 17:19:51</t>
  </si>
  <si>
    <t>Оплата по договору Договор № 9 от 01.03.2015
Сумма 4410-25
В т.ч. Без налога (НДС)</t>
  </si>
  <si>
    <t>Списание с расчетного счета 0000-000147 от 14.04.2017 15:35:14</t>
  </si>
  <si>
    <t>Оплата по договору Договор № 17 от 01.07.2015 за обслуживания территории
Сумма 46000-00
В т.ч. Без налога (НДС)</t>
  </si>
  <si>
    <t>Списание с расчетного счета 0000-000131 от 03.04.2017 12:00:10</t>
  </si>
  <si>
    <t>За услуги трактора в марте по договору № 1 от 07.02.2017г.
Сумма 11000-00
В т.ч. Без налога (НДС)</t>
  </si>
  <si>
    <t>Списание с расчетного счета 0000-000129 от 03.04.2017 12:00:08</t>
  </si>
  <si>
    <t>За модификацию и адаптацию продукту "1С:Предприятие 8" за март 2017г. согласно счета №6 от 28.02.2017г. по договору б/н от 05.10.2016г.
Сумма 5500-00
В т.ч. Без налога (НДС)</t>
  </si>
  <si>
    <t>Списание с расчетного счета 0000-000121 от 03.04.2017 12:00:00</t>
  </si>
  <si>
    <t>Списание с расчетного счета 0000-000125 от 03.04.2017 12:00:04</t>
  </si>
  <si>
    <t>Списание с расчетного счета 0000-000132 от 04.04.2017 12:29:20</t>
  </si>
  <si>
    <t>Списание с расчетного счета 0000-000133 от 05.04.2017 12:00:00</t>
  </si>
  <si>
    <t>Списание с расчетного счета 0000-000134 от 06.04.2017 12:00:00</t>
  </si>
  <si>
    <t>Списание с расчетного счета 0000-000139 от 06.04.2017 12:00:06</t>
  </si>
  <si>
    <t>Списание с расчетного счета 0000-000142 от 11.04.2017 18:12:16</t>
  </si>
  <si>
    <t>Списание с расчетного счета 0000-000145 от 13.04.2017 16:23:13</t>
  </si>
  <si>
    <t>Списание с расчетного счета 0000-000146 от 14.04.2017 15:35:13</t>
  </si>
  <si>
    <t>Списание с расчетного счета 0000-000148 от 17.04.2017 12:00:00</t>
  </si>
  <si>
    <t>ИП Высоцкий Алексей Юрьевич</t>
  </si>
  <si>
    <t>Списание с расчетного счета 0000-000135 от 06.04.2017 12:00:01</t>
  </si>
  <si>
    <t>Оплата за  ремонт офисной мебели
Сумма 2000-00
В т.ч. Без налога (НДС)</t>
  </si>
  <si>
    <t>Радиус РГ ООО</t>
  </si>
  <si>
    <t>Списание с расчетного счета 0000-000140 от 10.04.2017 17:19:50</t>
  </si>
  <si>
    <t>За индивидуальный проект и дизайн благодарственных писем
Сумма 3500-00
В т.ч. Без налога (НДС)</t>
  </si>
  <si>
    <t>Списание с расчетного счета 0000-000136 от 06.04.2017 12:00:02</t>
  </si>
  <si>
    <t>Оплата по договору Договор № 25 от 01.07.2015
Сумма 11236-32
В т.ч. Без налога (НДС)</t>
  </si>
  <si>
    <t>Поступления ДС</t>
  </si>
  <si>
    <t>Оплата за дороги в весенний период</t>
  </si>
  <si>
    <t>Поступление наличных 0000-000453 от 25.05.2017 11:36:58</t>
  </si>
  <si>
    <t>взносы на содержание дорог в весенний период</t>
  </si>
  <si>
    <t>Пропуск</t>
  </si>
  <si>
    <t>Поступление наличных 0000-000147 от 08.04.2017 13:42:16</t>
  </si>
  <si>
    <t>возмещение затрат на оформление пропусков.</t>
  </si>
  <si>
    <t>Поступление наличных 0000-000157 от 22.04.2017 13:21:10</t>
  </si>
  <si>
    <t>Анализ движений денежных средств за 3 квартал 2017 г.</t>
  </si>
  <si>
    <t>Наймушин Александр Викторович</t>
  </si>
  <si>
    <t>Услуги связи, хозяйственные услуги, госпошлина, канцтовары</t>
  </si>
  <si>
    <t>Кит-сервис ООО</t>
  </si>
  <si>
    <t>Анализ движений денежных средств за 4 квартал 2017 г.</t>
  </si>
  <si>
    <t>За денежные переводы</t>
  </si>
  <si>
    <t>Проект освещения улиц</t>
  </si>
  <si>
    <t>Анализ движений денежных средств за Январь 2018 г.</t>
  </si>
  <si>
    <t>Анализ движений денежных средств за Февраль 2018 г.</t>
  </si>
  <si>
    <t>Поступление</t>
  </si>
  <si>
    <t>Вступительный взнос</t>
  </si>
  <si>
    <t>Поступление наличных 0000-000143 от 01.04.2017 13:53:47</t>
  </si>
  <si>
    <t>Поступление на расчетный счет 0000-000246 от 21.04.2017 12:00:01</t>
  </si>
  <si>
    <t>Поступление наличных 0000-000158 от 22.04.2017 13:46:23</t>
  </si>
  <si>
    <t>Поступление наличных 0000-000161 от 25.04.2017 12:21:37</t>
  </si>
  <si>
    <t>Поступление наличных 0000-000171 от 03.05.2017 14:00:25</t>
  </si>
  <si>
    <t>Поступление наличных 0000-000173 от 04.05.2017 11:45:41</t>
  </si>
  <si>
    <t>Поступление наличных 0000-000195 от 06.05.2017 11:20:42</t>
  </si>
  <si>
    <t>Поступление наличных 0000-000211 от 06.05.2017 11:49:22</t>
  </si>
  <si>
    <t>Поступление наличных 0000-000220 от 06.05.2017 12:02:23</t>
  </si>
  <si>
    <t>Поступление наличных 0000-000246 от 06.05.2017 12:33:39</t>
  </si>
  <si>
    <t>Поступление наличных 0000-000254 от 06.05.2017 15:08:11</t>
  </si>
  <si>
    <t>Поступление наличных 0000-000272 от 10.05.2017 13:57:33</t>
  </si>
  <si>
    <t>Поступление наличных 0000-000279 от 11.05.2017 14:33:40</t>
  </si>
  <si>
    <t>Поступление наличных 0000-000299 от 13.05.2017 10:27:30</t>
  </si>
  <si>
    <t>Поступление на расчетный счет 0000-000218 от 15.05.2017 0:00:00</t>
  </si>
  <si>
    <t>Поступление на расчетный счет 0000-000219 от 17.05.2017 0:00:00</t>
  </si>
  <si>
    <t>Поступление наличных 0000-000376 от 18.05.2017 12:37:12</t>
  </si>
  <si>
    <t>Поступление наличных 0000-000406 от 20.05.2017 14:07:12</t>
  </si>
  <si>
    <t>Поступление наличных 0000-000409 от 20.05.2017 14:35:25</t>
  </si>
  <si>
    <t>Поступление наличных 0000-000421 от 24.05.2017 11:28:40</t>
  </si>
  <si>
    <t>Поступление наличных 0000-000424 от 24.05.2017 12:36:40</t>
  </si>
  <si>
    <t>Поступление наличных 0000-000425 от 24.05.2017 13:35:56</t>
  </si>
  <si>
    <t>Поступление наличных 0000-000429 от 25.05.2017 10:24:52</t>
  </si>
  <si>
    <t>Поступление наличных 0000-000431 от 25.05.2017 10:55:44</t>
  </si>
  <si>
    <t>Поступление наличных 0000-000442 от 25.05.2017 11:09:02</t>
  </si>
  <si>
    <t>Поступление наличных 0000-000446 от 25.05.2017 11:13:21</t>
  </si>
  <si>
    <t>Поступление наличных 0000-000462 от 27.05.2017 11:02:03</t>
  </si>
  <si>
    <t>Поступление наличных 0000-000472 от 31.05.2017 12:03:43</t>
  </si>
  <si>
    <t>Поступление наличных 0000-000473 от 31.05.2017 12:05:32</t>
  </si>
  <si>
    <t>Поступление наличных 0000-000478 от 01.06.2017 14:36:59</t>
  </si>
  <si>
    <t>Поступление наличных 0000-000479 от 01.06.2017 14:54:17</t>
  </si>
  <si>
    <t>Поступление наличных 0000-000393 от 18.05.2017 13:37:27</t>
  </si>
  <si>
    <t>Пожертвование на обработку клеща</t>
  </si>
  <si>
    <t>Поступление наличных 0000-000150 от 13.04.2017 10:27:53</t>
  </si>
  <si>
    <t>Поступление наличных 0000-000166 от 29.04.2017 12:02:52</t>
  </si>
  <si>
    <t>Поступление наличных 0000-000398 от 20.05.2017 11:07:35</t>
  </si>
  <si>
    <t>Поступление наличных 0000-000468 от 30.05.2017 10:11:37</t>
  </si>
  <si>
    <t>Поступление наличных 0000-000492 от 10.06.2017 11:56:08</t>
  </si>
  <si>
    <t>Поступление наличных 0000-000505 от 15.06.2017 11:10:09</t>
  </si>
  <si>
    <t>Поступление наличных 0000-000515 от 29.06.2017 10:00:16</t>
  </si>
  <si>
    <t>Целевой взнос</t>
  </si>
  <si>
    <t>Поступление наличных 0000-000144 от 01.04.2017 13:55:18</t>
  </si>
  <si>
    <t>Поступление на расчетный счет 0000-000247 от 21.04.2017 12:00:02</t>
  </si>
  <si>
    <t>Поступление наличных 0000-000174 от 04.05.2017 11:48:23</t>
  </si>
  <si>
    <t>Поступление наличных 0000-000307 от 13.05.2017 10:47:46</t>
  </si>
  <si>
    <t>Поступление на расчетный счет 0000-000265 от 19.05.2017 12:00:03</t>
  </si>
  <si>
    <t>Поступление наличных 0000-000449 от 25.05.2017 11:17:17</t>
  </si>
  <si>
    <t>Поступление наличных 0000-000450 от 25.05.2017 11:18:25</t>
  </si>
  <si>
    <t>Поступление наличных 0000-000452 от 25.05.2017 11:21:49</t>
  </si>
  <si>
    <t>Поступление на расчетный счет 0000-000274 от 06.06.2017 14:32:53</t>
  </si>
  <si>
    <t>Поступление наличных 0000-000502 от 14.06.2017 15:57:46</t>
  </si>
  <si>
    <t>Членский взнос</t>
  </si>
  <si>
    <t>Поступление наличных 0000-000138 от 01.04.2017 11:20:23</t>
  </si>
  <si>
    <t>Поступление наличных 0000-000139 от 01.04.2017 11:27:26</t>
  </si>
  <si>
    <t>Поступление наличных 0000-000140 от 01.04.2017 11:59:51</t>
  </si>
  <si>
    <t>Поступление наличных 0000-000141 от 01.04.2017 12:28:36</t>
  </si>
  <si>
    <t>Поступление наличных 0000-000142 от 01.04.2017 13:11:41</t>
  </si>
  <si>
    <t>Поступление на расчетный счет 0000-000132 от 03.04.2017 0:00:00</t>
  </si>
  <si>
    <t>Поступление на расчетный счет 0000-000133 от 03.04.2017 0:00:00</t>
  </si>
  <si>
    <t>Поступление на расчетный счет 0000-000170 от 03.04.2017 0:00:00</t>
  </si>
  <si>
    <t>Поступление на расчетный счет 0000-000197 от 03.04.2017 12:00:11</t>
  </si>
  <si>
    <t>Поступление на расчетный счет 0000-000130 от 04.04.2017 0:00:00</t>
  </si>
  <si>
    <t>Поступление на расчетный счет 0000-000131 от 04.04.2017 0:00:00</t>
  </si>
  <si>
    <t>Поступление на расчетный счет 0000-000198 от 04.04.2017 12:29:21</t>
  </si>
  <si>
    <t>Поступление на расчетный счет 0000-000200 от 05.04.2017 0:00:00</t>
  </si>
  <si>
    <t>Поступление на расчетный счет 0000-000201 от 05.04.2017 0:00:00</t>
  </si>
  <si>
    <t>Поступление на расчетный счет 0000-000202 от 05.04.2017 0:00:00</t>
  </si>
  <si>
    <t>Поступление на расчетный счет 0000-000203 от 05.04.2017 0:00:00</t>
  </si>
  <si>
    <t>Поступление на расчетный счет 0000-000207 от 05.04.2017 0:00:00</t>
  </si>
  <si>
    <t>Поступление на расчетный счет 0000-000208 от 05.04.2017 0:00:00</t>
  </si>
  <si>
    <t>Поступление на расчетный счет 0000-000209 от 05.04.2017 0:00:00</t>
  </si>
  <si>
    <t>Поступление на расчетный счет 0000-000205 от 05.04.2017 12:00:01</t>
  </si>
  <si>
    <t>Поступление на расчетный счет 0000-000206 от 06.04.2017 12:00:05</t>
  </si>
  <si>
    <t>Поступление наличных 0000-000145 от 08.04.2017 11:56:38</t>
  </si>
  <si>
    <t>Поступление наличных 0000-000146 от 08.04.2017 13:25:07</t>
  </si>
  <si>
    <t>Поступление наличных 0000-000148 от 08.04.2017 14:43:02</t>
  </si>
  <si>
    <t>Поступление на расчетный счет 0000-000199 от 10.04.2017 0:00:00</t>
  </si>
  <si>
    <t>Поступление на расчетный счет 0000-000204 от 11.04.2017 0:00:00</t>
  </si>
  <si>
    <t>Поступление наличных 0000-000149 от 11.04.2017 12:58:49</t>
  </si>
  <si>
    <t>Поступление на расчетный счет 0000-000235 от 13.04.2017 0:00:00</t>
  </si>
  <si>
    <t>Поступление на расчетный счет 0000-000233 от 14.04.2017 0:00:00</t>
  </si>
  <si>
    <t>Поступление на расчетный счет 0000-000234 от 17.04.2017 0:00:00</t>
  </si>
  <si>
    <t>Поступление наличных 0000-000152 от 18.04.2017 10:18:32</t>
  </si>
  <si>
    <t>Поступление наличных 0000-000153 от 19.04.2017 12:39:31</t>
  </si>
  <si>
    <t>Поступление на расчетный счет 0000-000214 от 20.04.2017 0:00:00</t>
  </si>
  <si>
    <t>Поступление на расчетный счет 0000-000229 от 20.04.2017 0:00:00</t>
  </si>
  <si>
    <t>Поступление наличных 0000-000154 от 20.04.2017 14:03:51</t>
  </si>
  <si>
    <t>Поступление наличных 0000-000155 от 22.04.2017 10:18:12</t>
  </si>
  <si>
    <t>Поступление наличных 0000-000156 от 22.04.2017 11:25:21</t>
  </si>
  <si>
    <t>Поступление наличных 0000-000159 от 22.04.2017 13:47:54</t>
  </si>
  <si>
    <t>Поступление наличных 0000-000160 от 22.04.2017 14:24:42</t>
  </si>
  <si>
    <t>Поступление на расчетный счет 0000-000223 от 24.04.2017 0:00:00</t>
  </si>
  <si>
    <t>Поступление на расчетный счет 0000-000217 от 25.04.2017 0:00:00</t>
  </si>
  <si>
    <t>Поступление наличных 0000-000162 от 25.04.2017 12:22:17</t>
  </si>
  <si>
    <t>Поступление наличных 0000-000163 от 25.04.2017 14:23:18</t>
  </si>
  <si>
    <t>Поступление на расчетный счет 0000-000210 от 26.04.2017 0:00:00</t>
  </si>
  <si>
    <t>Поступление на расчетный счет 0000-000216 от 26.04.2017 0:00:00</t>
  </si>
  <si>
    <t>Поступление на расчетный счет 0000-000224 от 27.04.2017 0:00:00</t>
  </si>
  <si>
    <t>Поступление на расчетный счет 0000-000225 от 27.04.2017 0:00:00</t>
  </si>
  <si>
    <t>Поступление наличных 0000-000164 от 27.04.2017 11:18:11</t>
  </si>
  <si>
    <t>Поступление наличных 0000-000165 от 29.04.2017 10:54:44</t>
  </si>
  <si>
    <t>Поступление наличных 0000-000167 от 29.04.2017 13:55:46</t>
  </si>
  <si>
    <t>Поступление на расчетный счет 0000-000212 от 02.05.2017 0:00:00</t>
  </si>
  <si>
    <t>Поступление на расчетный счет 0000-000213 от 02.05.2017 0:00:00</t>
  </si>
  <si>
    <t>Поступление на расчетный счет 0000-000215 от 02.05.2017 0:00:00</t>
  </si>
  <si>
    <t>Поступление наличных 0000-000168 от 02.05.2017 13:12:17</t>
  </si>
  <si>
    <t>Поступление на расчетный счет 0000-000236 от 02.05.2017 13:12:19</t>
  </si>
  <si>
    <t>Поступление на расчетный счет 0000-000230 от 03.05.2017 0:00:00</t>
  </si>
  <si>
    <t>Поступление наличных 0000-000169 от 03.05.2017 11:59:13</t>
  </si>
  <si>
    <t>Поступление наличных 0000-000170 от 03.05.2017 12:05:04</t>
  </si>
  <si>
    <t>Поступление наличных 0000-000172 от 03.05.2017 14:02:26</t>
  </si>
  <si>
    <t>Поступление на расчетный счет 0000-000226 от 04.05.2017 0:00:00</t>
  </si>
  <si>
    <t>Поступление на расчетный счет 0000-000227 от 04.05.2017 0:00:00</t>
  </si>
  <si>
    <t>Поступление на расчетный счет 0000-000228 от 04.05.2017 0:00:00</t>
  </si>
  <si>
    <t>Поступление наличных 0000-000175 от 04.05.2017 11:49:41</t>
  </si>
  <si>
    <t>Поступление наличных 0000-000176 от 04.05.2017 12:59:07</t>
  </si>
  <si>
    <t>Поступление на расчетный счет 0000-000237 от 05.05.2017 12:00:00</t>
  </si>
  <si>
    <t>Поступление на расчетный счет 0000-000238 от 05.05.2017 12:00:01</t>
  </si>
  <si>
    <t>Поступление наличных 0000-000177 от 06.05.2017 10:50:38</t>
  </si>
  <si>
    <t>Поступление наличных 0000-000178 от 06.05.2017 10:52:01</t>
  </si>
  <si>
    <t>Поступление наличных 0000-000179 от 06.05.2017 10:53:00</t>
  </si>
  <si>
    <t>Поступление наличных 0000-000180 от 06.05.2017 10:53:52</t>
  </si>
  <si>
    <t>Поступление наличных 0000-000181 от 06.05.2017 10:54:38</t>
  </si>
  <si>
    <t>Поступление наличных 0000-000182 от 06.05.2017 11:02:35</t>
  </si>
  <si>
    <t>Поступление наличных 0000-000183 от 06.05.2017 11:03:26</t>
  </si>
  <si>
    <t>Поступление наличных 0000-000184 от 06.05.2017 11:04:12</t>
  </si>
  <si>
    <t>Поступление наличных 0000-000185 от 06.05.2017 11:07:25</t>
  </si>
  <si>
    <t>Поступление наличных 0000-000186 от 06.05.2017 11:08:38</t>
  </si>
  <si>
    <t>Поступление наличных 0000-000187 от 06.05.2017 11:11:29</t>
  </si>
  <si>
    <t>Поступление наличных 0000-000188 от 06.05.2017 11:12:59</t>
  </si>
  <si>
    <t>Поступление наличных 0000-000189 от 06.05.2017 11:14:32</t>
  </si>
  <si>
    <t>Поступление наличных 0000-000190 от 06.05.2017 11:15:27</t>
  </si>
  <si>
    <t>Поступление наличных 0000-000191 от 06.05.2017 11:16:18</t>
  </si>
  <si>
    <t>Поступление наличных 0000-000192 от 06.05.2017 11:17:16</t>
  </si>
  <si>
    <t>Поступление наличных 0000-000193 от 06.05.2017 11:18:37</t>
  </si>
  <si>
    <t>Поступление наличных 0000-000194 от 06.05.2017 11:19:44</t>
  </si>
  <si>
    <t>Поступление наличных 0000-000196 от 06.05.2017 11:24:35</t>
  </si>
  <si>
    <t>Поступление наличных 0000-000197 от 06.05.2017 11:27:16</t>
  </si>
  <si>
    <t>Поступление наличных 0000-000198 от 06.05.2017 11:31:25</t>
  </si>
  <si>
    <t>Поступление наличных 0000-000199 от 06.05.2017 11:32:22</t>
  </si>
  <si>
    <t>Поступление наличных 0000-000200 от 06.05.2017 11:33:03</t>
  </si>
  <si>
    <t>Поступление наличных 0000-000201 от 06.05.2017 11:33:58</t>
  </si>
  <si>
    <t>Поступление наличных 0000-000202 от 06.05.2017 11:34:56</t>
  </si>
  <si>
    <t>Поступление наличных 0000-000203 от 06.05.2017 11:36:16</t>
  </si>
  <si>
    <t>Поступление наличных 0000-000204 от 06.05.2017 11:37:04</t>
  </si>
  <si>
    <t>Поступление наличных 0000-000205 от 06.05.2017 11:37:48</t>
  </si>
  <si>
    <t>Поступление наличных 0000-000206 от 06.05.2017 11:41:18</t>
  </si>
  <si>
    <t>Поступление наличных 0000-000207 от 06.05.2017 11:44:51</t>
  </si>
  <si>
    <t>Поступление наличных 0000-000208 от 06.05.2017 11:45:40</t>
  </si>
  <si>
    <t>Поступление наличных 0000-000209 от 06.05.2017 11:46:45</t>
  </si>
  <si>
    <t>Поступление наличных 0000-000210 от 06.05.2017 11:48:02</t>
  </si>
  <si>
    <t>Поступление наличных 0000-000212 от 06.05.2017 11:52:00</t>
  </si>
  <si>
    <t>Поступление наличных 0000-000213 от 06.05.2017 11:52:40</t>
  </si>
  <si>
    <t>Поступление наличных 0000-000214 от 06.05.2017 11:53:43</t>
  </si>
  <si>
    <t>Поступление наличных 0000-000215 от 06.05.2017 11:54:21</t>
  </si>
  <si>
    <t>Поступление наличных 0000-000216 от 06.05.2017 11:56:18</t>
  </si>
  <si>
    <t>Поступление наличных 0000-000217 от 06.05.2017 11:58:13</t>
  </si>
  <si>
    <t>Поступление наличных 0000-000218 от 06.05.2017 11:59:02</t>
  </si>
  <si>
    <t>Поступление наличных 0000-000219 от 06.05.2017 11:59:38</t>
  </si>
  <si>
    <t>Поступление наличных 0000-000221 от 06.05.2017 12:03:55</t>
  </si>
  <si>
    <t>Поступление наличных 0000-000222 от 06.05.2017 12:04:41</t>
  </si>
  <si>
    <t>Поступление наличных 0000-000223 от 06.05.2017 12:05:19</t>
  </si>
  <si>
    <t>Поступление наличных 0000-000224 от 06.05.2017 12:07:32</t>
  </si>
  <si>
    <t>Поступление наличных 0000-000225 от 06.05.2017 12:08:12</t>
  </si>
  <si>
    <t>Поступление наличных 0000-000226 от 06.05.2017 12:08:47</t>
  </si>
  <si>
    <t>Поступление наличных 0000-000227 от 06.05.2017 12:09:23</t>
  </si>
  <si>
    <t>Поступление наличных 0000-000228 от 06.05.2017 12:11:35</t>
  </si>
  <si>
    <t>Поступление наличных 0000-000229 от 06.05.2017 12:12:58</t>
  </si>
  <si>
    <t>Поступление наличных 0000-000230 от 06.05.2017 12:13:54</t>
  </si>
  <si>
    <t>Поступление наличных 0000-000231 от 06.05.2017 12:14:40</t>
  </si>
  <si>
    <t>Поступление наличных 0000-000232 от 06.05.2017 12:16:20</t>
  </si>
  <si>
    <t>Поступление наличных 0000-000233 от 06.05.2017 12:17:09</t>
  </si>
  <si>
    <t>Поступление наличных 0000-000234 от 06.05.2017 12:19:57</t>
  </si>
  <si>
    <t>Поступление наличных 0000-000235 от 06.05.2017 12:22:36</t>
  </si>
  <si>
    <t>Поступление наличных 0000-000236 от 06.05.2017 12:23:27</t>
  </si>
  <si>
    <t>Поступление наличных 0000-000237 от 06.05.2017 12:24:58</t>
  </si>
  <si>
    <t>Поступление наличных 0000-000238 от 06.05.2017 12:26:11</t>
  </si>
  <si>
    <t>Поступление наличных 0000-000239 от 06.05.2017 12:27:25</t>
  </si>
  <si>
    <t>Поступление наличных 0000-000240 от 06.05.2017 12:28:18</t>
  </si>
  <si>
    <t>Поступление наличных 0000-000241 от 06.05.2017 12:28:55</t>
  </si>
  <si>
    <t>Поступление наличных 0000-000242 от 06.05.2017 12:29:40</t>
  </si>
  <si>
    <t>Поступление наличных 0000-000243 от 06.05.2017 12:30:31</t>
  </si>
  <si>
    <t>Поступление наличных 0000-000244 от 06.05.2017 12:31:44</t>
  </si>
  <si>
    <t>Поступление наличных 0000-000245 от 06.05.2017 12:32:26</t>
  </si>
  <si>
    <t>Поступление наличных 0000-000247 от 06.05.2017 12:34:43</t>
  </si>
  <si>
    <t>Поступление наличных 0000-000248 от 06.05.2017 12:35:41</t>
  </si>
  <si>
    <t>Поступление наличных 0000-000249 от 06.05.2017 12:41:54</t>
  </si>
  <si>
    <t>Поступление наличных 0000-000250 от 06.05.2017 12:43:13</t>
  </si>
  <si>
    <t>Поступление наличных 0000-000251 от 06.05.2017 13:06:06</t>
  </si>
  <si>
    <t>Поступление наличных 0000-000252 от 06.05.2017 13:08:35</t>
  </si>
  <si>
    <t>Поступление наличных 0000-000253 от 06.05.2017 14:19:42</t>
  </si>
  <si>
    <t>Поступление наличных 0000-000255 от 06.05.2017 15:09:37</t>
  </si>
  <si>
    <t>Поступление наличных 0000-000256 от 09.05.2017 11:40:34</t>
  </si>
  <si>
    <t>Поступление на расчетный счет 0000-000211 от 10.05.2017 0:00:00</t>
  </si>
  <si>
    <t>Поступление на расчетный счет 0000-000232 от 10.05.2017 0:00:00</t>
  </si>
  <si>
    <t>Поступление наличных 0000-000257 от 10.05.2017 11:36:28</t>
  </si>
  <si>
    <t>Поступление наличных 0000-000258 от 10.05.2017 12:52:35</t>
  </si>
  <si>
    <t>Поступление наличных 0000-000259 от 10.05.2017 13:45:15</t>
  </si>
  <si>
    <t>Поступление наличных 0000-000260 от 10.05.2017 13:46:06</t>
  </si>
  <si>
    <t>Поступление наличных 0000-000261 от 10.05.2017 13:46:51</t>
  </si>
  <si>
    <t>Поступление наличных 0000-000262 от 10.05.2017 13:47:49</t>
  </si>
  <si>
    <t>Поступление наличных 0000-000263 от 10.05.2017 13:50:16</t>
  </si>
  <si>
    <t>Поступление наличных 0000-000264 от 10.05.2017 13:51:07</t>
  </si>
  <si>
    <t>Поступление наличных 0000-000265 от 10.05.2017 13:51:45</t>
  </si>
  <si>
    <t>Поступление наличных 0000-000266 от 10.05.2017 13:52:32</t>
  </si>
  <si>
    <t>Поступление наличных 0000-000267 от 10.05.2017 13:53:35</t>
  </si>
  <si>
    <t>Поступление наличных 0000-000268 от 10.05.2017 13:54:15</t>
  </si>
  <si>
    <t>Поступление наличных 0000-000269 от 10.05.2017 13:54:59</t>
  </si>
  <si>
    <t>Поступление наличных 0000-000270 от 10.05.2017 13:56:08</t>
  </si>
  <si>
    <t>Поступление наличных 0000-000271 от 10.05.2017 13:56:54</t>
  </si>
  <si>
    <t>Поступление наличных 0000-000273 от 10.05.2017 13:58:28</t>
  </si>
  <si>
    <t>Поступление наличных 0000-000274 от 10.05.2017 13:59:04</t>
  </si>
  <si>
    <t>Поступление наличных 0000-000275 от 10.05.2017 14:00:54</t>
  </si>
  <si>
    <t>Поступление наличных 0000-000276 от 10.05.2017 14:01:38</t>
  </si>
  <si>
    <t>Поступление наличных 0000-000277 от 10.05.2017 14:02:25</t>
  </si>
  <si>
    <t>Поступление наличных 0000-000278 от 11.05.2017 11:03:42</t>
  </si>
  <si>
    <t>Поступление наличных 0000-000280 от 11.05.2017 14:35:27</t>
  </si>
  <si>
    <t>Поступление наличных 0000-000281 от 11.05.2017 14:36:12</t>
  </si>
  <si>
    <t>Поступление наличных 0000-000282 от 11.05.2017 14:36:53</t>
  </si>
  <si>
    <t>Поступление наличных 0000-000283 от 11.05.2017 14:37:46</t>
  </si>
  <si>
    <t>Поступление наличных 0000-000284 от 11.05.2017 14:39:21</t>
  </si>
  <si>
    <t>Поступление наличных 0000-000285 от 11.05.2017 14:40:02</t>
  </si>
  <si>
    <t>Поступление наличных 0000-000286 от 11.05.2017 14:40:43</t>
  </si>
  <si>
    <t>Поступление наличных 0000-000287 от 11.05.2017 14:41:20</t>
  </si>
  <si>
    <t>Поступление наличных 0000-000288 от 11.05.2017 14:42:18</t>
  </si>
  <si>
    <t>Поступление наличных 0000-000289 от 11.05.2017 14:42:54</t>
  </si>
  <si>
    <t>Поступление наличных 0000-000290 от 11.05.2017 14:43:33</t>
  </si>
  <si>
    <t>Поступление наличных 0000-000291 от 11.05.2017 14:46:07</t>
  </si>
  <si>
    <t>Поступление наличных 0000-000292 от 11.05.2017 14:47:02</t>
  </si>
  <si>
    <t>Поступление наличных 0000-000293 от 11.05.2017 14:48:28</t>
  </si>
  <si>
    <t>Поступление наличных 0000-000294 от 11.05.2017 14:50:13</t>
  </si>
  <si>
    <t>Поступление наличных 0000-000295 от 11.05.2017 14:51:28</t>
  </si>
  <si>
    <t>Поступление наличных 0000-000296 от 11.05.2017 14:54:54</t>
  </si>
  <si>
    <t>Поступление на расчетный счет 0000-000239 от 11.05.2017 14:54:56</t>
  </si>
  <si>
    <t>Поступление на расчетный счет 0000-000240 от 12.05.2017 12:00:01</t>
  </si>
  <si>
    <t>Поступление наличных 0000-000297 от 13.05.2017 10:23:06</t>
  </si>
  <si>
    <t>Поступление наличных 0000-000298 от 13.05.2017 10:26:47</t>
  </si>
  <si>
    <t>Поступление наличных 0000-000300 от 13.05.2017 10:28:16</t>
  </si>
  <si>
    <t>Поступление наличных 0000-000301 от 13.05.2017 10:32:51</t>
  </si>
  <si>
    <t>Поступление наличных 0000-000302 от 13.05.2017 10:33:36</t>
  </si>
  <si>
    <t>Поступление наличных 0000-000303 от 13.05.2017 10:35:17</t>
  </si>
  <si>
    <t>Поступление наличных 0000-000304 от 13.05.2017 10:37:44</t>
  </si>
  <si>
    <t>Поступление наличных 0000-000305 от 13.05.2017 10:45:13</t>
  </si>
  <si>
    <t>Поступление наличных 0000-000306 от 13.05.2017 10:45:56</t>
  </si>
  <si>
    <t>Поступление наличных 0000-000308 от 13.05.2017 10:48:21</t>
  </si>
  <si>
    <t>Поступление наличных 0000-000309 от 13.05.2017 10:49:06</t>
  </si>
  <si>
    <t>Поступление наличных 0000-000310 от 13.05.2017 10:53:03</t>
  </si>
  <si>
    <t>Поступление наличных 0000-000311 от 13.05.2017 10:55:15</t>
  </si>
  <si>
    <t>Поступление наличных 0000-000312 от 13.05.2017 10:58:23</t>
  </si>
  <si>
    <t>Поступление наличных 0000-000313 от 13.05.2017 11:06:55</t>
  </si>
  <si>
    <t>Поступление наличных 0000-000314 от 13.05.2017 11:09:57</t>
  </si>
  <si>
    <t>Поступление наличных 0000-000315 от 13.05.2017 11:13:42</t>
  </si>
  <si>
    <t>Поступление наличных 0000-000316 от 13.05.2017 11:15:25</t>
  </si>
  <si>
    <t>Поступление наличных 0000-000317 от 13.05.2017 11:16:28</t>
  </si>
  <si>
    <t>Поступление наличных 0000-000318 от 13.05.2017 11:18:19</t>
  </si>
  <si>
    <t>Поступление наличных 0000-000319 от 13.05.2017 11:19:19</t>
  </si>
  <si>
    <t>Поступление наличных 0000-000320 от 13.05.2017 11:22:40</t>
  </si>
  <si>
    <t>Поступление наличных 0000-000321 от 13.05.2017 11:30:24</t>
  </si>
  <si>
    <t>Поступление наличных 0000-000322 от 13.05.2017 11:31:11</t>
  </si>
  <si>
    <t>Поступление наличных 0000-000323 от 13.05.2017 11:31:53</t>
  </si>
  <si>
    <t>Поступление наличных 0000-000324 от 13.05.2017 11:32:48</t>
  </si>
  <si>
    <t>Поступление наличных 0000-000325 от 13.05.2017 11:34:53</t>
  </si>
  <si>
    <t>Поступление наличных 0000-000326 от 13.05.2017 11:52:59</t>
  </si>
  <si>
    <t>Поступление наличных 0000-000327 от 13.05.2017 11:54:06</t>
  </si>
  <si>
    <t>Поступление наличных 0000-000328 от 13.05.2017 11:55:04</t>
  </si>
  <si>
    <t>Поступление наличных 0000-000329 от 13.05.2017 11:58:09</t>
  </si>
  <si>
    <t>Поступление наличных 0000-000330 от 13.05.2017 11:58:55</t>
  </si>
  <si>
    <t>Поступление наличных 0000-000331 от 13.05.2017 11:59:40</t>
  </si>
  <si>
    <t>Поступление наличных 0000-000332 от 13.05.2017 12:00:28</t>
  </si>
  <si>
    <t>Поступление наличных 0000-000333 от 13.05.2017 12:01:10</t>
  </si>
  <si>
    <t>Поступление наличных 0000-000334 от 13.05.2017 12:02:11</t>
  </si>
  <si>
    <t>Поступление наличных 0000-000335 от 13.05.2017 12:03:17</t>
  </si>
  <si>
    <t>Поступление наличных 0000-000336 от 13.05.2017 12:06:57</t>
  </si>
  <si>
    <t>Поступление наличных 0000-000337 от 13.05.2017 12:21:37</t>
  </si>
  <si>
    <t>Поступление наличных 0000-000338 от 13.05.2017 12:32:05</t>
  </si>
  <si>
    <t>Поступление наличных 0000-000339 от 13.05.2017 13:05:17</t>
  </si>
  <si>
    <t>Поступление наличных 0000-000340 от 13.05.2017 13:57:23</t>
  </si>
  <si>
    <t>Поступление на расчетный счет 0000-000241 от 15.05.2017 12:00:06</t>
  </si>
  <si>
    <t>Поступление на расчетный счет 0000-000231 от 16.05.2017 0:00:00</t>
  </si>
  <si>
    <t>Поступление наличных 0000-000341 от 16.05.2017 10:28:40</t>
  </si>
  <si>
    <t>Поступление наличных 0000-000342 от 16.05.2017 10:35:54</t>
  </si>
  <si>
    <t>Поступление наличных 0000-000343 от 16.05.2017 11:15:18</t>
  </si>
  <si>
    <t>Поступление наличных 0000-000344 от 16.05.2017 11:32:55</t>
  </si>
  <si>
    <t>Поступление наличных 0000-000345 от 16.05.2017 13:14:08</t>
  </si>
  <si>
    <t>Поступление наличных 0000-000346 от 16.05.2017 13:25:17</t>
  </si>
  <si>
    <t>Поступление наличных 0000-000347 от 16.05.2017 14:30:33</t>
  </si>
  <si>
    <t>Поступление наличных 0000-000348 от 16.05.2017 15:20:01</t>
  </si>
  <si>
    <t>Поступление на расчетный счет 0000-000242 от 16.05.2017 15:20:03</t>
  </si>
  <si>
    <t>Поступление на расчетный счет 0000-000243 от 16.05.2017 15:20:04</t>
  </si>
  <si>
    <t>Поступление на расчетный счет 0000-000245 от 16.05.2017 15:20:05</t>
  </si>
  <si>
    <t>Поступление на расчетный счет 0000-000220 от 17.05.2017 0:00:00</t>
  </si>
  <si>
    <t>Поступление на расчетный счет 0000-000221 от 17.05.2017 0:00:00</t>
  </si>
  <si>
    <t>Поступление на расчетный счет 0000-000222 от 17.05.2017 0:00:00</t>
  </si>
  <si>
    <t>Поступление наличных 0000-000349 от 17.05.2017 13:40:58</t>
  </si>
  <si>
    <t>Поступление наличных 0000-000350 от 17.05.2017 13:58:26</t>
  </si>
  <si>
    <t>Поступление наличных 0000-000351 от 17.05.2017 14:01:46</t>
  </si>
  <si>
    <t>Поступление наличных 0000-000352 от 17.05.2017 14:03:40</t>
  </si>
  <si>
    <t>Поступление наличных 0000-000353 от 17.05.2017 14:04:59</t>
  </si>
  <si>
    <t>Поступление наличных 0000-000354 от 17.05.2017 14:06:09</t>
  </si>
  <si>
    <t>Поступление наличных 0000-000355 от 17.05.2017 14:09:56</t>
  </si>
  <si>
    <t>Поступление наличных 0000-000356 от 17.05.2017 14:12:31</t>
  </si>
  <si>
    <t>Поступление наличных 0000-000357 от 17.05.2017 14:15:42</t>
  </si>
  <si>
    <t>Поступление наличных 0000-000358 от 17.05.2017 14:16:46</t>
  </si>
  <si>
    <t>Поступление наличных 0000-000359 от 17.05.2017 14:17:19</t>
  </si>
  <si>
    <t>Поступление наличных 0000-000360 от 17.05.2017 14:17:51</t>
  </si>
  <si>
    <t>Поступление наличных 0000-000361 от 17.05.2017 14:18:21</t>
  </si>
  <si>
    <t>Поступление наличных 0000-000362 от 17.05.2017 14:18:57</t>
  </si>
  <si>
    <t>Поступление наличных 0000-000363 от 17.05.2017 14:19:55</t>
  </si>
  <si>
    <t>Поступление на расчетный счет 0000-000244 от 17.05.2017 14:19:58</t>
  </si>
  <si>
    <t>Поступление на расчетный счет 0000-000255 от 18.05.2017 0:00:00</t>
  </si>
  <si>
    <t>Поступление на расчетный счет 0000-000268 от 18.05.2017 0:00:00</t>
  </si>
  <si>
    <t>Поступление наличных 0000-000364 от 18.05.2017 11:44:06</t>
  </si>
  <si>
    <t>Поступление наличных 0000-000365 от 18.05.2017 11:51:34</t>
  </si>
  <si>
    <t>Поступление наличных 0000-000366 от 18.05.2017 11:58:26</t>
  </si>
  <si>
    <t>Поступление наличных 0000-000367 от 18.05.2017 11:59:00</t>
  </si>
  <si>
    <t>Поступление наличных 0000-000368 от 18.05.2017 12:01:00</t>
  </si>
  <si>
    <t>Поступление наличных 0000-000369 от 18.05.2017 12:02:06</t>
  </si>
  <si>
    <t>Поступление наличных 0000-000370 от 18.05.2017 12:02:47</t>
  </si>
  <si>
    <t>Поступление наличных 0000-000371 от 18.05.2017 12:05:11</t>
  </si>
  <si>
    <t>Поступление наличных 0000-000372 от 18.05.2017 12:05:51</t>
  </si>
  <si>
    <t>Поступление наличных 0000-000373 от 18.05.2017 12:06:43</t>
  </si>
  <si>
    <t>Поступление наличных 0000-000374 от 18.05.2017 12:07:23</t>
  </si>
  <si>
    <t>Поступление наличных 0000-000375 от 18.05.2017 12:19:31</t>
  </si>
  <si>
    <t>Поступление наличных 0000-000377 от 18.05.2017 12:42:27</t>
  </si>
  <si>
    <t>Поступление наличных 0000-000378 от 18.05.2017 12:50:49</t>
  </si>
  <si>
    <t>Поступление наличных 0000-000379 от 18.05.2017 12:51:55</t>
  </si>
  <si>
    <t>Поступление наличных 0000-000380 от 18.05.2017 12:54:05</t>
  </si>
  <si>
    <t>Поступление наличных 0000-000381 от 18.05.2017 12:56:24</t>
  </si>
  <si>
    <t>Поступление наличных 0000-000382 от 18.05.2017 12:57:02</t>
  </si>
  <si>
    <t>Поступление наличных 0000-000383 от 18.05.2017 12:59:49</t>
  </si>
  <si>
    <t>Поступление наличных 0000-000384 от 18.05.2017 13:01:40</t>
  </si>
  <si>
    <t>Поступление наличных 0000-000385 от 18.05.2017 13:02:19</t>
  </si>
  <si>
    <t>Поступление наличных 0000-000386 от 18.05.2017 13:03:32</t>
  </si>
  <si>
    <t>Поступление наличных 0000-000387 от 18.05.2017 13:05:22</t>
  </si>
  <si>
    <t>Поступление наличных 0000-000388 от 18.05.2017 13:06:15</t>
  </si>
  <si>
    <t>Поступление наличных 0000-000389 от 18.05.2017 13:07:01</t>
  </si>
  <si>
    <t>Поступление наличных 0000-000390 от 18.05.2017 13:07:32</t>
  </si>
  <si>
    <t>Поступление наличных 0000-000391 от 18.05.2017 13:22:08</t>
  </si>
  <si>
    <t>Поступление наличных 0000-000392 от 18.05.2017 13:24:42</t>
  </si>
  <si>
    <t>Поступление наличных 0000-000394 от 18.05.2017 13:58:34</t>
  </si>
  <si>
    <t>Поступление на расчетный счет 0000-000270 от 18.05.2017 13:58:36</t>
  </si>
  <si>
    <t>Поступление на расчетный счет 0000-000271 от 18.05.2017 13:58:37</t>
  </si>
  <si>
    <t>Поступление на расчетный счет 0000-000248 от 19.05.2017 12:00:02</t>
  </si>
  <si>
    <t>Поступление наличных 0000-000395 от 20.05.2017 10:08:25</t>
  </si>
  <si>
    <t>Поступление наличных 0000-000396 от 20.05.2017 10:46:15</t>
  </si>
  <si>
    <t>Поступление наличных 0000-000397 от 20.05.2017 10:51:42</t>
  </si>
  <si>
    <t>Поступление наличных 0000-000399 от 20.05.2017 11:08:15</t>
  </si>
  <si>
    <t>Поступление наличных 0000-000400 от 20.05.2017 12:50:51</t>
  </si>
  <si>
    <t>Поступление наличных 0000-000401 от 20.05.2017 13:17:43</t>
  </si>
  <si>
    <t>Поступление наличных 0000-000402 от 20.05.2017 13:20:51</t>
  </si>
  <si>
    <t>Поступление наличных 0000-000403 от 20.05.2017 13:31:35</t>
  </si>
  <si>
    <t>Поступление наличных 0000-000404 от 20.05.2017 13:50:23</t>
  </si>
  <si>
    <t>Поступление наличных 0000-000405 от 20.05.2017 13:54:36</t>
  </si>
  <si>
    <t>Поступление наличных 0000-000407 от 20.05.2017 14:17:11</t>
  </si>
  <si>
    <t>Поступление наличных 0000-000408 от 20.05.2017 14:28:15</t>
  </si>
  <si>
    <t>Поступление наличных 0000-000410 от 20.05.2017 14:57:38</t>
  </si>
  <si>
    <t>Поступление на расчетный счет 0000-000249 от 22.05.2017 0:00:00</t>
  </si>
  <si>
    <t>Поступление на расчетный счет 0000-000253 от 22.05.2017 0:00:00</t>
  </si>
  <si>
    <t>Поступление на расчетный счет 0000-000254 от 22.05.2017 0:00:00</t>
  </si>
  <si>
    <t>Поступление на расчетный счет 0000-000266 от 22.05.2017 12:00:01</t>
  </si>
  <si>
    <t>Поступление на расчетный счет 0000-000267 от 22.05.2017 12:00:02</t>
  </si>
  <si>
    <t>Поступление наличных 0000-000411 от 23.05.2017 10:57:46</t>
  </si>
  <si>
    <t>Поступление наличных 0000-000412 от 23.05.2017 10:59:46</t>
  </si>
  <si>
    <t>Поступление наличных 0000-000413 от 23.05.2017 11:09:30</t>
  </si>
  <si>
    <t>Поступление наличных 0000-000414 от 23.05.2017 11:25:20</t>
  </si>
  <si>
    <t>Поступление наличных 0000-000415 от 23.05.2017 11:48:10</t>
  </si>
  <si>
    <t>Поступление наличных 0000-000416 от 23.05.2017 12:45:43</t>
  </si>
  <si>
    <t>Поступление наличных 0000-000417 от 23.05.2017 12:49:08</t>
  </si>
  <si>
    <t>Поступление наличных 0000-000418 от 23.05.2017 13:51:18</t>
  </si>
  <si>
    <t>Поступление на расчетный счет 0000-000258 от 24.05.2017 0:00:00</t>
  </si>
  <si>
    <t>Поступление на расчетный счет 0000-000259 от 24.05.2017 0:00:00</t>
  </si>
  <si>
    <t>Поступление на расчетный счет 0000-000260 от 24.05.2017 0:00:00</t>
  </si>
  <si>
    <t>Поступление наличных 0000-000419 от 24.05.2017 10:02:01</t>
  </si>
  <si>
    <t>Поступление наличных 0000-000420 от 24.05.2017 11:25:15</t>
  </si>
  <si>
    <t>Поступление наличных 0000-000422 от 24.05.2017 12:31:01</t>
  </si>
  <si>
    <t>Поступление наличных 0000-000423 от 24.05.2017 12:33:17</t>
  </si>
  <si>
    <t>Поступление наличных 0000-000426 от 24.05.2017 13:36:24</t>
  </si>
  <si>
    <t>Поступление наличных 0000-000427 от 24.05.2017 14:06:23</t>
  </si>
  <si>
    <t>Поступление наличных 0000-000428 от 24.05.2017 14:22:45</t>
  </si>
  <si>
    <t>Поступление на расчетный счет 0000-000263 от 25.05.2017 0:00:00</t>
  </si>
  <si>
    <t>Поступление на расчетный счет 0000-000264 от 25.05.2017 0:00:00</t>
  </si>
  <si>
    <t>Поступление наличных 0000-000430 от 25.05.2017 10:25:34</t>
  </si>
  <si>
    <t>Поступление наличных 0000-000432 от 25.05.2017 10:57:01</t>
  </si>
  <si>
    <t>Поступление наличных 0000-000433 от 25.05.2017 10:59:09</t>
  </si>
  <si>
    <t>Поступление наличных 0000-000434 от 25.05.2017 10:59:39</t>
  </si>
  <si>
    <t>Поступление наличных 0000-000435 от 25.05.2017 11:01:40</t>
  </si>
  <si>
    <t>Поступление наличных 0000-000436 от 25.05.2017 11:03:41</t>
  </si>
  <si>
    <t>Поступление наличных 0000-000437 от 25.05.2017 11:04:41</t>
  </si>
  <si>
    <t>Поступление наличных 0000-000438 от 25.05.2017 11:05:23</t>
  </si>
  <si>
    <t>Поступление наличных 0000-000439 от 25.05.2017 11:06:03</t>
  </si>
  <si>
    <t>Поступление наличных 0000-000440 от 25.05.2017 11:07:14</t>
  </si>
  <si>
    <t>Поступление наличных 0000-000441 от 25.05.2017 11:08:15</t>
  </si>
  <si>
    <t>Поступление наличных 0000-000443 от 25.05.2017 11:09:45</t>
  </si>
  <si>
    <t>Поступление наличных 0000-000444 от 25.05.2017 11:10:59</t>
  </si>
  <si>
    <t>Поступление наличных 0000-000445 от 25.05.2017 11:12:23</t>
  </si>
  <si>
    <t>Поступление наличных 0000-000447 от 25.05.2017 11:15:35</t>
  </si>
  <si>
    <t>Поступление наличных 0000-000448 от 25.05.2017 11:16:12</t>
  </si>
  <si>
    <t>Поступление наличных 0000-000451 от 25.05.2017 11:20:31</t>
  </si>
  <si>
    <t>Поступление наличных 0000-000454 от 25.05.2017 11:40:41</t>
  </si>
  <si>
    <t>Поступление наличных 0000-000455 от 25.05.2017 13:45:05</t>
  </si>
  <si>
    <t>Поступление наличных 0000-000456 от 25.05.2017 13:49:34</t>
  </si>
  <si>
    <t>Поступление наличных 0000-000457 от 25.05.2017 13:58:17</t>
  </si>
  <si>
    <t>Поступление наличных 0000-000458 от 25.05.2017 14:17:28</t>
  </si>
  <si>
    <t>Поступление наличных 0000-000459 от 25.05.2017 14:37:54</t>
  </si>
  <si>
    <t>Поступление на расчетный счет 0000-000252 от 26.05.2017 0:00:00</t>
  </si>
  <si>
    <t>Поступление наличных 0000-000460 от 27.05.2017 10:51:33</t>
  </si>
  <si>
    <t>Поступление наличных 0000-000461 от 27.05.2017 10:59:50</t>
  </si>
  <si>
    <t>Поступление наличных 0000-000463 от 27.05.2017 11:02:43</t>
  </si>
  <si>
    <t>Поступление наличных 0000-000464 от 27.05.2017 11:46:22</t>
  </si>
  <si>
    <t>Поступление наличных 0000-000465 от 27.05.2017 11:49:34</t>
  </si>
  <si>
    <t>Поступление наличных 0000-000466 от 27.05.2017 12:14:16</t>
  </si>
  <si>
    <t>Поступление наличных 0000-000467 от 27.05.2017 13:52:35</t>
  </si>
  <si>
    <t>Поступление на расчетный счет 0000-000262 от 29.05.2017 0:00:00</t>
  </si>
  <si>
    <t>Поступление на расчетный счет 0000-000256 от 30.05.2017 0:00:00</t>
  </si>
  <si>
    <t>Поступление на расчетный счет 0000-000257 от 30.05.2017 0:00:00</t>
  </si>
  <si>
    <t>Поступление наличных 0000-000469 от 30.05.2017 11:12:06</t>
  </si>
  <si>
    <t>Поступление наличных 0000-000470 от 30.05.2017 12:49:59</t>
  </si>
  <si>
    <t>Поступление наличных 0000-000471 от 31.05.2017 10:35:03</t>
  </si>
  <si>
    <t>Поступление наличных 0000-000474 от 31.05.2017 12:07:34</t>
  </si>
  <si>
    <t>Поступление наличных 0000-000475 от 31.05.2017 14:29:56</t>
  </si>
  <si>
    <t>Поступление наличных 0000-000476 от 31.05.2017 14:44:01</t>
  </si>
  <si>
    <t>Поступление на расчетный счет 0000-000269 от 31.05.2017 14:44:05</t>
  </si>
  <si>
    <t>Поступление на расчетный счет 0000-000250 от 01.06.2017 0:00:00</t>
  </si>
  <si>
    <t>Поступление на расчетный счет 0000-000251 от 01.06.2017 0:00:00</t>
  </si>
  <si>
    <t>Поступление наличных 0000-000477 от 01.06.2017 13:33:27</t>
  </si>
  <si>
    <t>Поступление наличных 0000-000480 от 01.06.2017 14:56:26</t>
  </si>
  <si>
    <t>Поступление наличных 0000-000481 от 01.06.2017 14:58:59</t>
  </si>
  <si>
    <t>Поступление на расчетный счет 0000-000261 от 02.06.2017 0:00:00</t>
  </si>
  <si>
    <t>Поступление на расчетный счет 0000-000272 от 02.06.2017 14:44:22</t>
  </si>
  <si>
    <t>Поступление наличных 0000-000482 от 03.06.2017 10:09:40</t>
  </si>
  <si>
    <t>Поступление наличных 0000-000483 от 03.06.2017 11:42:26</t>
  </si>
  <si>
    <t>Поступление наличных 0000-000484 от 03.06.2017 12:04:55</t>
  </si>
  <si>
    <t>Поступление наличных 0000-000485 от 03.06.2017 12:10:35</t>
  </si>
  <si>
    <t>Поступление на расчетный счет 0000-000285 от 05.06.2017 0:00:00</t>
  </si>
  <si>
    <t>Поступление на расчетный счет 0000-000286 от 05.06.2017 0:00:00</t>
  </si>
  <si>
    <t>Поступление на расчетный счет 0000-000297 от 05.06.2017 0:00:00</t>
  </si>
  <si>
    <t>Поступление на расчетный счет 0000-000273 от 05.06.2017 12:00:01</t>
  </si>
  <si>
    <t>Поступление наличных 0000-000486 от 06.06.2017 14:32:43</t>
  </si>
  <si>
    <t>Поступление на расчетный счет 0000-000275 от 07.06.2017 0:00:00</t>
  </si>
  <si>
    <t>Поступление на расчетный счет 0000-000287 от 07.06.2017 0:00:00</t>
  </si>
  <si>
    <t>Поступление на расчетный счет 0000-000288 от 07.06.2017 0:00:00</t>
  </si>
  <si>
    <t>Поступление наличных 0000-000487 от 07.06.2017 13:14:55</t>
  </si>
  <si>
    <t>Поступление наличных 0000-000488 от 07.06.2017 14:09:53</t>
  </si>
  <si>
    <t>Поступление на расчетный счет 0000-000290 от 08.06.2017 0:00:00</t>
  </si>
  <si>
    <t>Поступление на расчетный счет 0000-000291 от 08.06.2017 0:00:00</t>
  </si>
  <si>
    <t>Поступление на расчетный счет 0000-000292 от 08.06.2017 0:00:00</t>
  </si>
  <si>
    <t>Поступление наличных 0000-000489 от 08.06.2017 14:11:13</t>
  </si>
  <si>
    <t>Поступление наличных 0000-000490 от 08.06.2017 14:14:13</t>
  </si>
  <si>
    <t>Поступление наличных 0000-000491 от 08.06.2017 14:40:55</t>
  </si>
  <si>
    <t>Поступление на расчетный счет 0000-000293 от 09.06.2017 0:00:00</t>
  </si>
  <si>
    <t>Поступление на расчетный счет 0000-000276 от 09.06.2017 12:00:01</t>
  </si>
  <si>
    <t>Поступление наличных 0000-000493 от 10.06.2017 12:31:38</t>
  </si>
  <si>
    <t>Поступление наличных 0000-000494 от 10.06.2017 12:43:33</t>
  </si>
  <si>
    <t>Поступление наличных 0000-000495 от 10.06.2017 13:13:41</t>
  </si>
  <si>
    <t>Поступление наличных 0000-000496 от 10.06.2017 13:39:26</t>
  </si>
  <si>
    <t>Поступление наличных 0000-000497 от 10.06.2017 14:15:13</t>
  </si>
  <si>
    <t>Поступление наличных 0000-000498 от 10.06.2017 14:59:54</t>
  </si>
  <si>
    <t>Поступление на расчетный счет 0000-000281 от 13.06.2017 0:00:00</t>
  </si>
  <si>
    <t>Поступление на расчетный счет 0000-000282 от 13.06.2017 0:00:00</t>
  </si>
  <si>
    <t>Поступление на расчетный счет 0000-000283 от 13.06.2017 0:00:00</t>
  </si>
  <si>
    <t>Поступление на расчетный счет 0000-000284 от 13.06.2017 0:00:00</t>
  </si>
  <si>
    <t>Поступление на расчетный счет 0000-000294 от 13.06.2017 0:00:00</t>
  </si>
  <si>
    <t>Поступление наличных 0000-000499 от 13.06.2017 15:33:39</t>
  </si>
  <si>
    <t>Поступление наличных 0000-000500 от 13.06.2017 17:24:02</t>
  </si>
  <si>
    <t>Поступление наличных 0000-000501 от 13.06.2017 17:30:25</t>
  </si>
  <si>
    <t>Поступление наличных 0000-000503 от 14.06.2017 17:48:21</t>
  </si>
  <si>
    <t>Поступление на расчетный счет 0000-000278 от 15.06.2017 0:00:00</t>
  </si>
  <si>
    <t>Поступление наличных 0000-000504 от 15.06.2017 10:28:35</t>
  </si>
  <si>
    <t>Поступление на расчетный счет 0000-000277 от 15.06.2017 11:10:11</t>
  </si>
  <si>
    <t>Поступление на расчетный счет 0000-000279 от 15.06.2017 11:10:12</t>
  </si>
  <si>
    <t>Поступление на расчетный счет 0000-000289 от 16.06.2017 0:00:00</t>
  </si>
  <si>
    <t>Поступление на расчетный счет 0000-000315 от 16.06.2017 12:00:01</t>
  </si>
  <si>
    <t>Поступление наличных 0000-000506 от 17.06.2017 11:19:16</t>
  </si>
  <si>
    <t>Поступление на расчетный счет 0000-000295 от 19.06.2017 0:00:00</t>
  </si>
  <si>
    <t>Поступление на расчетный счет 0000-000296 от 19.06.2017 0:00:00</t>
  </si>
  <si>
    <t>Поступление наличных 0000-000507 от 20.06.2017 14:36:11</t>
  </si>
  <si>
    <t>Поступление наличных 0000-000508 от 20.06.2017 15:28:01</t>
  </si>
  <si>
    <t>Поступление на расчетный счет 0000-000316 от 20.06.2017 15:28:03</t>
  </si>
  <si>
    <t>Поступление на расчетный счет 0000-000317 от 20.06.2017 15:28:04</t>
  </si>
  <si>
    <t>Поступление на расчетный счет 0000-000318 от 20.06.2017 15:28:05</t>
  </si>
  <si>
    <t>Поступление на расчетный счет 0000-000310 от 21.06.2017 0:00:00</t>
  </si>
  <si>
    <t>Поступление на расчетный счет 0000-000311 от 21.06.2017 0:00:00</t>
  </si>
  <si>
    <t>Поступление на расчетный счет 0000-000306 от 22.06.2017 0:00:00</t>
  </si>
  <si>
    <t>Поступление на расчетный счет 0000-000312 от 23.06.2017 0:00:00</t>
  </si>
  <si>
    <t>Поступление на расчетный счет 0000-000319 от 23.06.2017 12:00:01</t>
  </si>
  <si>
    <t>Поступление наличных 0000-000509 от 24.06.2017 10:21:49</t>
  </si>
  <si>
    <t>Поступление наличных 0000-000510 от 24.06.2017 11:17:45</t>
  </si>
  <si>
    <t>Поступление наличных 0000-000511 от 24.06.2017 12:10:50</t>
  </si>
  <si>
    <t>Поступление наличных 0000-000512 от 24.06.2017 13:04:55</t>
  </si>
  <si>
    <t>Поступление на расчетный счет 0000-000320 от 26.06.2017 12:00:01</t>
  </si>
  <si>
    <t>Поступление на расчетный счет 0000-000303 от 27.06.2017 0:00:00</t>
  </si>
  <si>
    <t>Поступление на расчетный счет 0000-000304 от 27.06.2017 0:00:00</t>
  </si>
  <si>
    <t>Поступление на расчетный счет 0000-000305 от 27.06.2017 0:00:00</t>
  </si>
  <si>
    <t>Поступление на расчетный счет 0000-000321 от 27.06.2017 0:00:01</t>
  </si>
  <si>
    <t>Поступление на расчетный счет 0000-000307 от 28.06.2017 0:00:00</t>
  </si>
  <si>
    <t>Поступление на расчетный счет 0000-000308 от 28.06.2017 0:00:00</t>
  </si>
  <si>
    <t>Поступление наличных 0000-000513 от 28.06.2017 11:56:59</t>
  </si>
  <si>
    <t>Поступление наличных 0000-000514 от 28.06.2017 13:41:22</t>
  </si>
  <si>
    <t>Поступление на расчетный счет 0000-000298 от 29.06.2017 0:00:00</t>
  </si>
  <si>
    <t>Поступление на расчетный счет 0000-000309 от 30.06.2017 0:00:00</t>
  </si>
  <si>
    <t>Пожертвования</t>
  </si>
  <si>
    <t>прочие</t>
  </si>
  <si>
    <t>Поступление наличных 0000-000517 от 01.07.2017 11:41:57</t>
  </si>
  <si>
    <t>Поступление наличных 0000-000519 от 01.07.2017 12:46:49</t>
  </si>
  <si>
    <t>Поступление наличных 0000-000528 от 06.07.2017 10:16:57</t>
  </si>
  <si>
    <t>Поступление наличных 0000-000541 от 18.07.2017 17:31:58</t>
  </si>
  <si>
    <t>Поступление наличных 0000-000554 от 25.07.2017 17:24:58</t>
  </si>
  <si>
    <t>Поступление наличных 0000-000560 от 27.07.2017 11:44:29</t>
  </si>
  <si>
    <t>Поступление наличных 0000-000565 от 29.07.2017 11:39:47</t>
  </si>
  <si>
    <t>Поступление наличных 0000-000568 от 01.08.2017 15:14:12</t>
  </si>
  <si>
    <t>Поступление наличных 0000-000586 от 23.08.2017 15:56:07</t>
  </si>
  <si>
    <t>Поступление наличных 0000-000599 от 29.08.2017 15:58:45</t>
  </si>
  <si>
    <t>Поступление наличных 0000-000600 от 29.08.2017 16:28:25</t>
  </si>
  <si>
    <t>Поступление наличных 0000-000630 от 16.09.2017 14:02:48</t>
  </si>
  <si>
    <t>Поступление наличных 0000-000639 от 26.09.2017 17:58:17</t>
  </si>
  <si>
    <t>Поступление наличных 0000-000644 от 30.09.2017 10:36:46</t>
  </si>
  <si>
    <t>Добровольное пожертвование</t>
  </si>
  <si>
    <t>Поступление наличных 0000-000585 от 22.08.2017 15:11:36</t>
  </si>
  <si>
    <t>Поступление на расчетный счет 0000-000345 от 05.07.2017 17:45:01</t>
  </si>
  <si>
    <t>Поступление наличных 0000-000535 от 11.07.2017 15:03:08</t>
  </si>
  <si>
    <t>Поступление на расчетный счет 0000-000392 от 10.08.2017 12:00:01</t>
  </si>
  <si>
    <t>Поступление наличных 0000-000516 от 01.07.2017 10:51:03</t>
  </si>
  <si>
    <t>Поступление наличных 0000-000518 от 01.07.2017 12:04:50</t>
  </si>
  <si>
    <t>Поступление наличных 0000-000520 от 01.07.2017 12:48:00</t>
  </si>
  <si>
    <t>Поступление наличных 0000-000521 от 01.07.2017 13:09:59</t>
  </si>
  <si>
    <t>Поступление наличных 0000-000522 от 01.07.2017 14:56:32</t>
  </si>
  <si>
    <t>Поступление на расчетный счет 0000-000301 от 03.07.2017 0:00:00</t>
  </si>
  <si>
    <t>Поступление на расчетный счет 0000-000302 от 03.07.2017 0:00:00</t>
  </si>
  <si>
    <t>Поступление на расчетный счет 0000-000313 от 03.07.2017 0:00:00</t>
  </si>
  <si>
    <t>Поступление на расчетный счет 0000-000314 от 03.07.2017 0:00:00</t>
  </si>
  <si>
    <t>Поступление на расчетный счет 0000-000322 от 03.07.2017 0:00:00</t>
  </si>
  <si>
    <t>Поступление на расчетный счет 0000-000323 от 03.07.2017 12:00:01</t>
  </si>
  <si>
    <t>Поступление наличных 0000-000523 от 04.07.2017 17:59:33</t>
  </si>
  <si>
    <t>Поступление на расчетный счет 0000-000299 от 05.07.2017 0:00:00</t>
  </si>
  <si>
    <t>Поступление на расчетный счет 0000-000300 от 05.07.2017 0:00:00</t>
  </si>
  <si>
    <t>Поступление наличных 0000-000524 от 05.07.2017 11:28:53</t>
  </si>
  <si>
    <t>Поступление наличных 0000-000525 от 05.07.2017 12:39:44</t>
  </si>
  <si>
    <t>Поступление наличных 0000-000526 от 05.07.2017 12:43:35</t>
  </si>
  <si>
    <t>Поступление наличных 0000-000527 от 05.07.2017 14:36:50</t>
  </si>
  <si>
    <t>Поступление на расчетный счет 0000-000343 от 06.07.2017 0:00:00</t>
  </si>
  <si>
    <t>Поступление наличных 0000-000529 от 06.07.2017 10:17:52</t>
  </si>
  <si>
    <t>Поступление наличных 0000-000530 от 06.07.2017 12:59:47</t>
  </si>
  <si>
    <t>Поступление наличных 0000-000531 от 08.07.2017 10:20:25</t>
  </si>
  <si>
    <t>Поступление наличных 0000-000532 от 08.07.2017 13:21:03</t>
  </si>
  <si>
    <t>Поступление наличных 0000-000533 от 08.07.2017 14:53:29</t>
  </si>
  <si>
    <t>Поступление на расчетный счет 0000-000340 от 10.07.2017 0:00:00</t>
  </si>
  <si>
    <t>Поступление наличных 0000-000534 от 11.07.2017 14:01:09</t>
  </si>
  <si>
    <t>Поступление наличных 0000-000536 от 11.07.2017 16:06:04</t>
  </si>
  <si>
    <t>Поступление наличных 0000-000537 от 11.07.2017 19:16:02</t>
  </si>
  <si>
    <t>Поступление на расчетный счет 0000-000346 от 11.07.2017 19:16:04</t>
  </si>
  <si>
    <t>Поступление на расчетный счет 0000-000341 от 12.07.2017 0:00:00</t>
  </si>
  <si>
    <t>Поступление наличных 0000-000538 от 12.07.2017 19:41:44</t>
  </si>
  <si>
    <t>Поступление на расчетный счет 0000-000347 от 12.07.2017 19:41:46</t>
  </si>
  <si>
    <t>Поступление на расчетный счет 0000-000348 от 12.07.2017 19:41:47</t>
  </si>
  <si>
    <t>Поступление на расчетный счет 0000-000329 от 14.07.2017 0:00:00</t>
  </si>
  <si>
    <t>Поступление на расчетный счет 0000-000330 от 14.07.2017 0:00:00</t>
  </si>
  <si>
    <t>Поступление на расчетный счет 0000-000331 от 14.07.2017 0:00:00</t>
  </si>
  <si>
    <t>Поступление на расчетный счет 0000-000332 от 14.07.2017 0:00:00</t>
  </si>
  <si>
    <t>Поступление на расчетный счет 0000-000324 от 17.07.2017 0:00:00</t>
  </si>
  <si>
    <t>Поступление на расчетный счет 0000-000325 от 17.07.2017 0:00:00</t>
  </si>
  <si>
    <t>Поступление на расчетный счет 0000-000333 от 17.07.2017 0:00:00</t>
  </si>
  <si>
    <t>Поступление на расчетный счет 0000-000334 от 17.07.2017 0:00:00</t>
  </si>
  <si>
    <t>Поступление на расчетный счет 0000-000349 от 17.07.2017 0:00:03</t>
  </si>
  <si>
    <t>Поступление на расчетный счет 0000-000339 от 18.07.2017 0:00:00</t>
  </si>
  <si>
    <t>Поступление на расчетный счет 0000-000344 от 18.07.2017 0:00:00</t>
  </si>
  <si>
    <t>Поступление наличных 0000-000539 от 18.07.2017 15:38:28</t>
  </si>
  <si>
    <t>Поступление наличных 0000-000540 от 18.07.2017 16:51:30</t>
  </si>
  <si>
    <t>Поступление наличных 0000-000542 от 18.07.2017 17:32:26</t>
  </si>
  <si>
    <t>Поступление наличных 0000-000543 от 18.07.2017 17:45:05</t>
  </si>
  <si>
    <t>Поступление наличных 0000-000544 от 18.07.2017 18:14:57</t>
  </si>
  <si>
    <t>Поступление наличных 0000-000545 от 19.07.2017 16:33:03</t>
  </si>
  <si>
    <t>Поступление наличных 0000-000546 от 19.07.2017 16:38:24</t>
  </si>
  <si>
    <t>Поступление наличных 0000-000547 от 19.07.2017 17:34:33</t>
  </si>
  <si>
    <t>Поступление наличных 0000-000548 от 19.07.2017 18:56:20</t>
  </si>
  <si>
    <t>Поступление на расчетный счет 0000-000350 от 19.07.2017 18:56:22</t>
  </si>
  <si>
    <t>Поступление на расчетный счет 0000-000342 от 20.07.2017 0:00:00</t>
  </si>
  <si>
    <t>Поступление наличных 0000-000549 от 20.07.2017 10:52:26</t>
  </si>
  <si>
    <t>Поступление наличных 0000-000550 от 20.07.2017 12:58:14</t>
  </si>
  <si>
    <t>Поступление на расчетный счет 0000-000326 от 24.07.2017 0:00:00</t>
  </si>
  <si>
    <t>Поступление на расчетный счет 0000-000327 от 24.07.2017 0:00:00</t>
  </si>
  <si>
    <t>Поступление на расчетный счет 0000-000328 от 24.07.2017 0:00:00</t>
  </si>
  <si>
    <t>Поступление на расчетный счет 0000-000335 от 25.07.2017 0:00:00</t>
  </si>
  <si>
    <t>Поступление наличных 0000-000551 от 25.07.2017 14:08:13</t>
  </si>
  <si>
    <t>Поступление наличных 0000-000552 от 25.07.2017 15:45:18</t>
  </si>
  <si>
    <t>Поступление наличных 0000-000553 от 25.07.2017 15:54:46</t>
  </si>
  <si>
    <t>Поступление наличных 0000-000555 от 25.07.2017 17:25:30</t>
  </si>
  <si>
    <t>Поступление на расчетный счет 0000-000386 от 25.07.2017 17:25:32</t>
  </si>
  <si>
    <t>Поступление на расчетный счет 0000-000336 от 26.07.2017 0:00:00</t>
  </si>
  <si>
    <t>Поступление на расчетный счет 0000-000337 от 26.07.2017 0:00:00</t>
  </si>
  <si>
    <t>Поступление на расчетный счет 0000-000338 от 26.07.2017 0:00:00</t>
  </si>
  <si>
    <t>Поступление наличных 0000-000556 от 26.07.2017 16:37:47</t>
  </si>
  <si>
    <t>Поступление наличных 0000-000557 от 26.07.2017 17:26:05</t>
  </si>
  <si>
    <t>Поступление наличных 0000-000558 от 26.07.2017 17:33:00</t>
  </si>
  <si>
    <t>Поступление на расчетный счет 0000-000383 от 27.07.2017 0:00:00</t>
  </si>
  <si>
    <t>Поступление наличных 0000-000559 от 27.07.2017 10:43:04</t>
  </si>
  <si>
    <t>Поступление наличных 0000-000561 от 27.07.2017 11:47:16</t>
  </si>
  <si>
    <t>Поступление наличных 0000-000562 от 27.07.2017 12:51:12</t>
  </si>
  <si>
    <t>Поступление наличных 0000-000563 от 27.07.2017 14:58:16</t>
  </si>
  <si>
    <t>Поступление на расчетный счет 0000-000387 от 28.07.2017 12:00:02</t>
  </si>
  <si>
    <t>Поступление наличных 0000-000564 от 29.07.2017 11:25:45</t>
  </si>
  <si>
    <t>Поступление наличных 0000-000566 от 29.07.2017 13:37:25</t>
  </si>
  <si>
    <t>Поступление на расчетный счет 0000-000351 от 31.07.2017 0:00:00</t>
  </si>
  <si>
    <t>Поступление на расчетный счет 0000-000352 от 31.07.2017 0:00:00</t>
  </si>
  <si>
    <t>Поступление на расчетный счет 0000-000371 от 01.08.2017 0:00:00</t>
  </si>
  <si>
    <t>Поступление на расчетный счет 0000-000372 от 01.08.2017 0:00:00</t>
  </si>
  <si>
    <t>Поступление наличных 0000-000567 от 01.08.2017 13:59:28</t>
  </si>
  <si>
    <t>Поступление наличных 0000-000569 от 01.08.2017 16:39:27</t>
  </si>
  <si>
    <t>Поступление наличных 0000-000570 от 01.08.2017 16:42:10</t>
  </si>
  <si>
    <t>Поступление наличных 0000-000571 от 01.08.2017 17:56:49</t>
  </si>
  <si>
    <t>Поступление на расчетный счет 0000-000353 от 02.08.2017 0:00:00</t>
  </si>
  <si>
    <t>Поступление на расчетный счет 0000-000354 от 02.08.2017 0:00:00</t>
  </si>
  <si>
    <t>Поступление на расчетный счет 0000-000355 от 02.08.2017 0:00:00</t>
  </si>
  <si>
    <t>Поступление на расчетный счет 0000-000388 от 02.08.2017 12:00:01</t>
  </si>
  <si>
    <t>Поступление на расчетный счет 0000-000370 от 03.08.2017 0:00:00</t>
  </si>
  <si>
    <t>Поступление на расчетный счет 0000-000356 от 04.08.2017 0:00:00</t>
  </si>
  <si>
    <t>Поступление на расчетный счет 0000-000357 от 04.08.2017 0:00:00</t>
  </si>
  <si>
    <t>Поступление на расчетный счет 0000-000358 от 04.08.2017 0:00:00</t>
  </si>
  <si>
    <t>Поступление на расчетный счет 0000-000359 от 04.08.2017 0:00:00</t>
  </si>
  <si>
    <t>Поступление на расчетный счет 0000-000360 от 04.08.2017 0:00:00</t>
  </si>
  <si>
    <t>Поступление на расчетный счет 0000-000368 от 07.08.2017 0:00:00</t>
  </si>
  <si>
    <t>Поступление на расчетный счет 0000-000369 от 07.08.2017 0:00:00</t>
  </si>
  <si>
    <t>Поступление на расчетный счет 0000-000378 от 07.08.2017 0:00:00</t>
  </si>
  <si>
    <t>Поступление на расчетный счет 0000-000389 от 07.08.2017 0:00:02</t>
  </si>
  <si>
    <t>Поступление на расчетный счет 0000-000390 от 08.08.2017 0:00:01</t>
  </si>
  <si>
    <t>Поступление на расчетный счет 0000-000384 от 09.08.2017 0:00:00</t>
  </si>
  <si>
    <t>Поступление на расчетный счет 0000-000391 от 09.08.2017 12:00:01</t>
  </si>
  <si>
    <t>Поступление на расчетный счет 0000-000385 от 11.08.2017 0:00:00</t>
  </si>
  <si>
    <t>Поступление наличных 0000-000572 от 12.08.2017 10:46:38</t>
  </si>
  <si>
    <t>Поступление наличных 0000-000573 от 12.08.2017 11:33:28</t>
  </si>
  <si>
    <t>Поступление наличных 0000-000574 от 12.08.2017 11:41:08</t>
  </si>
  <si>
    <t>Поступление наличных 0000-000575 от 12.08.2017 12:30:50</t>
  </si>
  <si>
    <t>Поступление наличных 0000-000576 от 12.08.2017 12:36:40</t>
  </si>
  <si>
    <t>Поступление наличных 0000-000577 от 12.08.2017 12:38:36</t>
  </si>
  <si>
    <t>Поступление на расчетный счет 0000-000373 от 14.08.2017 0:00:00</t>
  </si>
  <si>
    <t>Поступление на расчетный счет 0000-000374 от 14.08.2017 0:00:00</t>
  </si>
  <si>
    <t>Поступление на расчетный счет 0000-000375 от 14.08.2017 0:00:00</t>
  </si>
  <si>
    <t>Поступление наличных 0000-000578 от 15.08.2017 14:58:25</t>
  </si>
  <si>
    <t>Поступление на расчетный счет 0000-000393 от 16.08.2017 0:00:00</t>
  </si>
  <si>
    <t>Поступление на расчетный счет 0000-000394 от 16.08.2017 0:00:00</t>
  </si>
  <si>
    <t>Поступление на расчетный счет 0000-000395 от 16.08.2017 0:00:00</t>
  </si>
  <si>
    <t>Поступление наличных 0000-000579 от 16.08.2017 19:41:10</t>
  </si>
  <si>
    <t>Поступление наличных 0000-000580 от 17.08.2017 13:35:10</t>
  </si>
  <si>
    <t>Поступление наличных 0000-000581 от 17.08.2017 13:56:00</t>
  </si>
  <si>
    <t>Поступление на расчетный счет 0000-000417 от 18.08.2017 0:00:00</t>
  </si>
  <si>
    <t>Поступление на расчетный счет 0000-000419 от 18.08.2017 12:00:08</t>
  </si>
  <si>
    <t>Поступление наличных 0000-000582 от 19.08.2017 12:38:29</t>
  </si>
  <si>
    <t>Поступление наличных 0000-000583 от 19.08.2017 14:03:50</t>
  </si>
  <si>
    <t>Поступление наличных 0000-000584 от 19.08.2017 14:37:14</t>
  </si>
  <si>
    <t>Поступление на расчетный счет 0000-000418 от 21.08.2017 0:00:00</t>
  </si>
  <si>
    <t>Поступление на расчетный счет 0000-000404 от 22.08.2017 0:00:00</t>
  </si>
  <si>
    <t>Поступление на расчетный счет 0000-000405 от 22.08.2017 0:00:00</t>
  </si>
  <si>
    <t>Поступление на расчетный счет 0000-000406 от 22.08.2017 0:00:00</t>
  </si>
  <si>
    <t>Поступление на расчетный счет 0000-000420 от 22.08.2017 15:11:39</t>
  </si>
  <si>
    <t>Поступление на расчетный счет 0000-000403 от 23.08.2017 0:00:00</t>
  </si>
  <si>
    <t>Поступление наличных 0000-000587 от 23.08.2017 15:57:34</t>
  </si>
  <si>
    <t>Поступление наличных 0000-000588 от 23.08.2017 17:55:43</t>
  </si>
  <si>
    <t>Поступление на расчетный счет 0000-000421 от 23.08.2017 17:55:45</t>
  </si>
  <si>
    <t>Поступление на расчетный счет 0000-000407 от 24.08.2017 0:00:00</t>
  </si>
  <si>
    <t>Поступление на расчетный счет 0000-000408 от 24.08.2017 0:00:00</t>
  </si>
  <si>
    <t>Поступление на расчетный счет 0000-000422 от 24.08.2017 12:00:06</t>
  </si>
  <si>
    <t>Поступление наличных 0000-000589 от 26.08.2017 11:46:30</t>
  </si>
  <si>
    <t>Поступление наличных 0000-000590 от 26.08.2017 12:41:39</t>
  </si>
  <si>
    <t>Поступление наличных 0000-000591 от 26.08.2017 12:48:42</t>
  </si>
  <si>
    <t>Поступление наличных 0000-000592 от 26.08.2017 13:21:39</t>
  </si>
  <si>
    <t>Поступление наличных 0000-000593 от 26.08.2017 14:36:22</t>
  </si>
  <si>
    <t>Поступление на расчетный счет 0000-000409 от 28.08.2017 0:00:00</t>
  </si>
  <si>
    <t>Поступление на расчетный счет 0000-000410 от 28.08.2017 0:00:00</t>
  </si>
  <si>
    <t>Поступление на расчетный счет 0000-000416 от 29.08.2017 0:00:00</t>
  </si>
  <si>
    <t>Поступление наличных 0000-000594 от 29.08.2017 14:03:55</t>
  </si>
  <si>
    <t>Поступление наличных 0000-000595 от 29.08.2017 14:25:49</t>
  </si>
  <si>
    <t>Поступление наличных 0000-000596 от 29.08.2017 14:29:19</t>
  </si>
  <si>
    <t>Поступление наличных 0000-000597 от 29.08.2017 14:59:12</t>
  </si>
  <si>
    <t>Поступление наличных 0000-000598 от 29.08.2017 15:06:36</t>
  </si>
  <si>
    <t>Поступление наличных 0000-000601 от 29.08.2017 16:51:27</t>
  </si>
  <si>
    <t>Поступление наличных 0000-000602 от 29.08.2017 18:07:52</t>
  </si>
  <si>
    <t>Поступление наличных 0000-000603 от 29.08.2017 18:50:05</t>
  </si>
  <si>
    <t>Поступление на расчетный счет 0000-000399 от 30.08.2017 0:00:00</t>
  </si>
  <si>
    <t>Поступление на расчетный счет 0000-000400 от 30.08.2017 0:00:00</t>
  </si>
  <si>
    <t>Поступление на расчетный счет 0000-000401 от 30.08.2017 0:00:00</t>
  </si>
  <si>
    <t>Поступление на расчетный счет 0000-000402 от 30.08.2017 0:00:00</t>
  </si>
  <si>
    <t>Поступление наличных 0000-000604 от 30.08.2017 16:14:14</t>
  </si>
  <si>
    <t>Поступление наличных 0000-000605 от 31.08.2017 10:26:31</t>
  </si>
  <si>
    <t>Поступление на расчетный счет 0000-000397 от 01.09.2017 0:00:00</t>
  </si>
  <si>
    <t>Поступление на расчетный счет 0000-000398 от 01.09.2017 0:00:00</t>
  </si>
  <si>
    <t>Поступление наличных 0000-000606 от 02.09.2017 11:10:05</t>
  </si>
  <si>
    <t>Поступление наличных 0000-000607 от 02.09.2017 12:27:05</t>
  </si>
  <si>
    <t>Поступление на расчетный счет 0000-000396 от 04.09.2017 0:00:00</t>
  </si>
  <si>
    <t>Поступление на расчетный счет 0000-000411 от 04.09.2017 0:00:00</t>
  </si>
  <si>
    <t>Поступление на расчетный счет 0000-000412 от 04.09.2017 0:00:00</t>
  </si>
  <si>
    <t>Поступление на расчетный счет 0000-000413 от 04.09.2017 0:00:00</t>
  </si>
  <si>
    <t>Поступление на расчетный счет 0000-000414 от 04.09.2017 0:00:00</t>
  </si>
  <si>
    <t>Поступление на расчетный счет 0000-000415 от 04.09.2017 0:00:00</t>
  </si>
  <si>
    <t>Поступление на расчетный счет 0000-000433 от 04.09.2017 12:00:01</t>
  </si>
  <si>
    <t>Поступление на расчетный счет 0000-000434 от 04.09.2017 12:00:02</t>
  </si>
  <si>
    <t>Поступление на расчетный счет 0000-000436 от 04.09.2017 12:00:04</t>
  </si>
  <si>
    <t>Поступление наличных 0000-000608 от 05.09.2017 16:12:43</t>
  </si>
  <si>
    <t>Поступление наличных 0000-000609 от 05.09.2017 18:01:21</t>
  </si>
  <si>
    <t>Поступление наличных 0000-000610 от 05.09.2017 18:03:02</t>
  </si>
  <si>
    <t>Поступление наличных 0000-000611 от 05.09.2017 18:05:04</t>
  </si>
  <si>
    <t>Поступление на расчетный счет 0000-000423 от 06.09.2017 0:00:00</t>
  </si>
  <si>
    <t>Поступление на расчетный счет 0000-000424 от 06.09.2017 0:00:00</t>
  </si>
  <si>
    <t>Поступление на расчетный счет 0000-000425 от 06.09.2017 0:00:00</t>
  </si>
  <si>
    <t>Поступление на расчетный счет 0000-000426 от 06.09.2017 0:00:00</t>
  </si>
  <si>
    <t>Поступление на расчетный счет 0000-000427 от 06.09.2017 0:00:00</t>
  </si>
  <si>
    <t>Поступление на расчетный счет 0000-000428 от 07.09.2017 0:00:00</t>
  </si>
  <si>
    <t>Поступление наличных 0000-000612 от 07.09.2017 10:09:32</t>
  </si>
  <si>
    <t>Поступление наличных 0000-000613 от 07.09.2017 14:20:27</t>
  </si>
  <si>
    <t>Поступление наличных 0000-000614 от 07.09.2017 14:21:03</t>
  </si>
  <si>
    <t>Поступление на расчетный счет 0000-000432 от 08.09.2017 0:00:00</t>
  </si>
  <si>
    <t>Поступление на расчетный счет 0000-000429 от 11.09.2017 0:00:00</t>
  </si>
  <si>
    <t>Поступление на расчетный счет 0000-000435 от 11.09.2017 12:00:02</t>
  </si>
  <si>
    <t>Поступление на расчетный счет 0000-000431 от 12.09.2017 0:00:00</t>
  </si>
  <si>
    <t>Поступление на расчетный счет 0000-000430 от 13.09.2017 0:00:00</t>
  </si>
  <si>
    <t>Поступление наличных 0000-000615 от 13.09.2017 16:05:54</t>
  </si>
  <si>
    <t>Поступление наличных 0000-000616 от 13.09.2017 16:49:02</t>
  </si>
  <si>
    <t>Поступление наличных 0000-000617 от 13.09.2017 17:20:55</t>
  </si>
  <si>
    <t>Поступление наличных 0000-000618 от 13.09.2017 17:23:45</t>
  </si>
  <si>
    <t>Поступление наличных 0000-000619 от 13.09.2017 19:31:46</t>
  </si>
  <si>
    <t>Поступление на расчетный счет 0000-000439 от 13.09.2017 19:31:49</t>
  </si>
  <si>
    <t>Поступление наличных 0000-000620 от 14.09.2017 11:41:29</t>
  </si>
  <si>
    <t>Поступление наличных 0000-000621 от 14.09.2017 12:32:40</t>
  </si>
  <si>
    <t>Поступление наличных 0000-000622 от 14.09.2017 12:53:31</t>
  </si>
  <si>
    <t>Поступление наличных 0000-000623 от 14.09.2017 14:45:33</t>
  </si>
  <si>
    <t>Поступление наличных 0000-000624 от 14.09.2017 14:48:19</t>
  </si>
  <si>
    <t>Поступление на расчетный счет 0000-000440 от 15.09.2017 12:00:02</t>
  </si>
  <si>
    <t>Поступление наличных 0000-000625 от 16.09.2017 10:23:51</t>
  </si>
  <si>
    <t>Поступление наличных 0000-000626 от 16.09.2017 10:28:50</t>
  </si>
  <si>
    <t>Поступление наличных 0000-000627 от 16.09.2017 11:12:37</t>
  </si>
  <si>
    <t>Поступление наличных 0000-000628 от 16.09.2017 12:03:54</t>
  </si>
  <si>
    <t>Поступление наличных 0000-000629 от 16.09.2017 13:11:15</t>
  </si>
  <si>
    <t>Поступление наличных 0000-000631 от 16.09.2017 14:03:40</t>
  </si>
  <si>
    <t>Поступление на расчетный счет 0000-000437 от 18.09.2017 0:00:00</t>
  </si>
  <si>
    <t>Поступление на расчетный счет 0000-000438 от 18.09.2017 0:00:00</t>
  </si>
  <si>
    <t>Поступление наличных 0000-000632 от 19.09.2017 14:41:46</t>
  </si>
  <si>
    <t>Поступление наличных 0000-000633 от 19.09.2017 17:08:17</t>
  </si>
  <si>
    <t>Поступление наличных 0000-000634 от 20.09.2017 18:15:50</t>
  </si>
  <si>
    <t>Поступление наличных 0000-000635 от 21.09.2017 12:05:18</t>
  </si>
  <si>
    <t>Поступление наличных 0000-000636 от 21.09.2017 13:12:08</t>
  </si>
  <si>
    <t>Поступление наличных 0000-000637 от 23.09.2017 13:24:40</t>
  </si>
  <si>
    <t>Поступление наличных 0000-000638 от 26.09.2017 16:38:43</t>
  </si>
  <si>
    <t>Поступление наличных 0000-000640 от 27.09.2017 16:18:27</t>
  </si>
  <si>
    <t>Поступление наличных 0000-000641 от 28.09.2017 12:47:17</t>
  </si>
  <si>
    <t>Поступление наличных 0000-000642 от 28.09.2017 14:58:53</t>
  </si>
  <si>
    <t>Поступление наличных 0000-000643 от 30.09.2017 10:33:37</t>
  </si>
  <si>
    <t>Поступление наличных 0000-000645 от 30.09.2017 10:37:24</t>
  </si>
  <si>
    <t>Поступление наличных 0000-000646 от 30.09.2017 10:57:18</t>
  </si>
  <si>
    <t>Поступление наличных 0000-000647 от 30.09.2017 10:58:06</t>
  </si>
  <si>
    <t>Поступление наличных 0000-000648 от 30.09.2017 12:29:12</t>
  </si>
  <si>
    <t>Поступление наличных 0000-000649 от 30.09.2017 13:14:14</t>
  </si>
  <si>
    <t>Поступление наличных 0000-000650 от 30.09.2017 13:27:14</t>
  </si>
  <si>
    <t>Поступление наличных 0000-000655 от 07.10.2017 15:17:06</t>
  </si>
  <si>
    <t>Поступление наличных 0000-000673 от 24.10.2017 14:22:51</t>
  </si>
  <si>
    <t>Поступление наличных 0000-000695 от 31.10.2017 17:38:04</t>
  </si>
  <si>
    <t>Поступление наличных 0000-000703 от 01.11.2017 13:02:51</t>
  </si>
  <si>
    <t>Поступление наличных 0000-000777 от 22.11.2017 10:43:57</t>
  </si>
  <si>
    <t>Поступление наличных 0000-000782 от 25.11.2017 13:17:30</t>
  </si>
  <si>
    <t>Поступление наличных 0000-000784 от 29.11.2017 10:54:38</t>
  </si>
  <si>
    <t>Поступление наличных 0000-000794 от 02.12.2017 12:56:34</t>
  </si>
  <si>
    <t>Поступление наличных 0000-000843 от 28.12.2017 14:30:23</t>
  </si>
  <si>
    <t>Поступление на расчетный счет 0000-000497 от 24.10.2017 14:35:45</t>
  </si>
  <si>
    <t>Поступление на расчетный счет 0000-000498 от 25.10.2017 12:01:41</t>
  </si>
  <si>
    <t>Поступление на расчетный счет 0000-000506 от 01.11.2017 13:51:40</t>
  </si>
  <si>
    <t>Поступление на расчетный счет 0000-000523 от 09.11.2017 15:22:13</t>
  </si>
  <si>
    <t>Поступление наличных 0000-000674 от 24.10.2017 14:24:10</t>
  </si>
  <si>
    <t>Поступление наличных 0000-000688 от 31.10.2017 15:43:51</t>
  </si>
  <si>
    <t>Поступление наличных 0000-000689 от 31.10.2017 16:05:16</t>
  </si>
  <si>
    <t>Поступление наличных 0000-000690 от 31.10.2017 16:10:29</t>
  </si>
  <si>
    <t>Поступление наличных 0000-000691 от 31.10.2017 16:14:34</t>
  </si>
  <si>
    <t>Поступление наличных 0000-000692 от 31.10.2017 16:49:38</t>
  </si>
  <si>
    <t>Поступление наличных 0000-000696 от 31.10.2017 18:11:50</t>
  </si>
  <si>
    <t>Поступление наличных 0000-000700 от 01.11.2017 11:37:32</t>
  </si>
  <si>
    <t>Поступление наличных 0000-000705 от 01.11.2017 13:15:22</t>
  </si>
  <si>
    <t>Поступление наличных 0000-000707 от 01.11.2017 13:46:45</t>
  </si>
  <si>
    <t>Поступление наличных 0000-000709 от 02.11.2017 10:44:48</t>
  </si>
  <si>
    <t>Поступление наличных 0000-000712 от 04.11.2017 11:09:31</t>
  </si>
  <si>
    <t>Поступление наличных 0000-000714 от 04.11.2017 14:47:45</t>
  </si>
  <si>
    <t>Поступление наличных 0000-000716 от 07.11.2017 15:02:42</t>
  </si>
  <si>
    <t>Поступление наличных 0000-000720 от 09.11.2017 13:57:43</t>
  </si>
  <si>
    <t>Поступление наличных 0000-000722 от 11.11.2017 11:58:29</t>
  </si>
  <si>
    <t>Поступление наличных 0000-000723 от 11.11.2017 12:56:18</t>
  </si>
  <si>
    <t>Поступление наличных 0000-000724 от 11.11.2017 13:11:02</t>
  </si>
  <si>
    <t>Поступление наличных 0000-000725 от 11.11.2017 13:12:23</t>
  </si>
  <si>
    <t>Поступление наличных 0000-000726 от 11.11.2017 13:13:21</t>
  </si>
  <si>
    <t>Поступление наличных 0000-000727 от 11.11.2017 13:14:19</t>
  </si>
  <si>
    <t>Поступление наличных 0000-000728 от 11.11.2017 13:16:38</t>
  </si>
  <si>
    <t>Поступление наличных 0000-000729 от 11.11.2017 13:17:59</t>
  </si>
  <si>
    <t>Поступление наличных 0000-000730 от 11.11.2017 13:19:20</t>
  </si>
  <si>
    <t>Поступление наличных 0000-000731 от 11.11.2017 13:20:31</t>
  </si>
  <si>
    <t>Поступление наличных 0000-000732 от 11.11.2017 13:22:22</t>
  </si>
  <si>
    <t>Поступление наличных 0000-000735 от 14.11.2017 16:58:35</t>
  </si>
  <si>
    <t>Поступление наличных 0000-000741 от 18.11.2017 12:49:54</t>
  </si>
  <si>
    <t>Поступление наличных 0000-000742 от 18.11.2017 12:51:22</t>
  </si>
  <si>
    <t>Поступление наличных 0000-000746 от 21.11.2017 16:14:00</t>
  </si>
  <si>
    <t>Поступление наличных 0000-000747 от 21.11.2017 16:15:26</t>
  </si>
  <si>
    <t>Поступление наличных 0000-000748 от 21.11.2017 16:16:21</t>
  </si>
  <si>
    <t>Поступление наличных 0000-000749 от 21.11.2017 16:17:19</t>
  </si>
  <si>
    <t>Поступление наличных 0000-000750 от 21.11.2017 16:18:25</t>
  </si>
  <si>
    <t>Поступление наличных 0000-000751 от 21.11.2017 16:19:36</t>
  </si>
  <si>
    <t>Поступление наличных 0000-000752 от 21.11.2017 16:20:37</t>
  </si>
  <si>
    <t>Поступление наличных 0000-000753 от 21.11.2017 16:21:41</t>
  </si>
  <si>
    <t>Поступление наличных 0000-000754 от 21.11.2017 16:23:09</t>
  </si>
  <si>
    <t>Поступление наличных 0000-000756 от 21.11.2017 17:12:21</t>
  </si>
  <si>
    <t>Поступление наличных 0000-000757 от 21.11.2017 17:13:43</t>
  </si>
  <si>
    <t>Поступление наличных 0000-000758 от 21.11.2017 17:15:11</t>
  </si>
  <si>
    <t>Поступление наличных 0000-000760 от 21.11.2017 17:21:29</t>
  </si>
  <si>
    <t>Поступление наличных 0000-000761 от 21.11.2017 17:22:35</t>
  </si>
  <si>
    <t>Поступление наличных 0000-000762 от 21.11.2017 17:23:30</t>
  </si>
  <si>
    <t>Поступление наличных 0000-000763 от 21.11.2017 17:24:12</t>
  </si>
  <si>
    <t>Поступление наличных 0000-000764 от 21.11.2017 17:25:00</t>
  </si>
  <si>
    <t>Поступление наличных 0000-000765 от 21.11.2017 17:25:44</t>
  </si>
  <si>
    <t>Поступление наличных 0000-000766 от 21.11.2017 17:29:30</t>
  </si>
  <si>
    <t>Поступление наличных 0000-000767 от 21.11.2017 17:30:32</t>
  </si>
  <si>
    <t>Поступление наличных 0000-000768 от 21.11.2017 17:34:39</t>
  </si>
  <si>
    <t>Поступление наличных 0000-000769 от 21.11.2017 17:35:36</t>
  </si>
  <si>
    <t>Поступление наличных 0000-000770 от 21.11.2017 17:36:56</t>
  </si>
  <si>
    <t>Поступление наличных 0000-000771 от 21.11.2017 17:38:06</t>
  </si>
  <si>
    <t>Поступление наличных 0000-000772 от 21.11.2017 17:39:08</t>
  </si>
  <si>
    <t>Поступление наличных 0000-000773 от 21.11.2017 17:40:04</t>
  </si>
  <si>
    <t>Поступление наличных 0000-000774 от 21.11.2017 17:40:58</t>
  </si>
  <si>
    <t>Поступление наличных 0000-000775 от 21.11.2017 17:42:00</t>
  </si>
  <si>
    <t>Поступление наличных 0000-000776 от 21.11.2017 17:42:52</t>
  </si>
  <si>
    <t>Поступление наличных 0000-000778 от 22.11.2017 11:18:18</t>
  </si>
  <si>
    <t>Поступление наличных 0000-000796 от 05.12.2017 16:47:01</t>
  </si>
  <si>
    <t>Поступление наличных 0000-000797 от 05.12.2017 16:48:27</t>
  </si>
  <si>
    <t>Поступление наличных 0000-000798 от 05.12.2017 16:51:58</t>
  </si>
  <si>
    <t>Поступление наличных 0000-000799 от 05.12.2017 16:52:59</t>
  </si>
  <si>
    <t>Поступление наличных 0000-000800 от 05.12.2017 16:54:04</t>
  </si>
  <si>
    <t>Поступление наличных 0000-000801 от 05.12.2017 16:55:04</t>
  </si>
  <si>
    <t>Поступление наличных 0000-000802 от 05.12.2017 16:56:19</t>
  </si>
  <si>
    <t>Поступление наличных 0000-000803 от 05.12.2017 16:57:24</t>
  </si>
  <si>
    <t>Поступление наличных 0000-000804 от 05.12.2017 18:53:29</t>
  </si>
  <si>
    <t>Поступление наличных 0000-000809 от 09.12.2017 14:09:06</t>
  </si>
  <si>
    <t>Поступление наличных 0000-000814 от 14.12.2017 14:42:34</t>
  </si>
  <si>
    <t>Поступление наличных 0000-000815 от 14.12.2017 14:43:24</t>
  </si>
  <si>
    <t>Поступление наличных 0000-000826 от 19.12.2017 15:46:51</t>
  </si>
  <si>
    <t>Поступление наличных 0000-000847 от 30.12.2017 13:55:38</t>
  </si>
  <si>
    <t>Поступление на расчетный счет 0000-000443 от 02.10.2017 0:00:00</t>
  </si>
  <si>
    <t>Поступление на расчетный счет 0000-000462 от 02.10.2017 0:00:00</t>
  </si>
  <si>
    <t>Поступление на расчетный счет 0000-000471 от 02.10.2017 12:00:02</t>
  </si>
  <si>
    <t>Поступление на расчетный счет 0000-000472 от 02.10.2017 12:00:03</t>
  </si>
  <si>
    <t>Поступление на расчетный счет 0000-000459 от 03.10.2017 0:00:00</t>
  </si>
  <si>
    <t>Поступление на расчетный счет 0000-000473 от 04.10.2017 12:00:01</t>
  </si>
  <si>
    <t>Поступление на расчетный счет 0000-000467 от 05.10.2017 0:00:00</t>
  </si>
  <si>
    <t>Поступление наличных 0000-000651 от 07.10.2017 11:00:55</t>
  </si>
  <si>
    <t>Поступление наличных 0000-000652 от 07.10.2017 12:41:44</t>
  </si>
  <si>
    <t>Поступление наличных 0000-000653 от 07.10.2017 12:43:42</t>
  </si>
  <si>
    <t>Поступление наличных 0000-000654 от 07.10.2017 13:09:06</t>
  </si>
  <si>
    <t>Поступление наличных 0000-000656 от 07.10.2017 15:19:30</t>
  </si>
  <si>
    <t>Поступление на расчетный счет 0000-000444 от 09.10.2017 0:00:00</t>
  </si>
  <si>
    <t>Поступление на расчетный счет 0000-000445 от 09.10.2017 0:00:00</t>
  </si>
  <si>
    <t>Поступление на расчетный счет 0000-000449 от 09.10.2017 0:00:00</t>
  </si>
  <si>
    <t>Поступление на расчетный счет 0000-000453 от 09.10.2017 0:00:00</t>
  </si>
  <si>
    <t>Поступление на расчетный счет 0000-000454 от 09.10.2017 0:00:00</t>
  </si>
  <si>
    <t>Поступление на расчетный счет 0000-000474 от 09.10.2017 14:46:29</t>
  </si>
  <si>
    <t>Поступление на расчетный счет 0000-000457 от 10.10.2017 0:00:00</t>
  </si>
  <si>
    <t>Поступление на расчетный счет 0000-000458 от 10.10.2017 0:00:00</t>
  </si>
  <si>
    <t>Поступление наличных 0000-000657 от 10.10.2017 14:11:30</t>
  </si>
  <si>
    <t>Поступление наличных 0000-000658 от 10.10.2017 14:19:19</t>
  </si>
  <si>
    <t>Поступление наличных 0000-000659 от 10.10.2017 14:50:33</t>
  </si>
  <si>
    <t>Поступление на расчетный счет 0000-000455 от 11.10.2017 0:00:00</t>
  </si>
  <si>
    <t>Поступление на расчетный счет 0000-000456 от 11.10.2017 0:00:00</t>
  </si>
  <si>
    <t>Поступление наличных 0000-000660 от 11.10.2017 12:48:34</t>
  </si>
  <si>
    <t>Поступление на расчетный счет 0000-000477 от 11.10.2017 17:49:12</t>
  </si>
  <si>
    <t>Поступление на расчетный счет 0000-000476 от 12.10.2017 0:00:00</t>
  </si>
  <si>
    <t>Поступление наличных 0000-000661 от 12.10.2017 10:25:37</t>
  </si>
  <si>
    <t>Поступление наличных 0000-000662 от 12.10.2017 13:10:43</t>
  </si>
  <si>
    <t>Поступление наличных 0000-000663 от 12.10.2017 13:18:26</t>
  </si>
  <si>
    <t>Поступление на расчетный счет 0000-000475 от 13.10.2017 0:00:00</t>
  </si>
  <si>
    <t>Поступление наличных 0000-000664 от 14.10.2017 13:18:25</t>
  </si>
  <si>
    <t>Поступление на расчетный счет 0000-000482 от 16.10.2017 0:00:00</t>
  </si>
  <si>
    <t>Поступление на расчетный счет 0000-000487 от 16.10.2017 0:00:00</t>
  </si>
  <si>
    <t>Поступление на расчетный счет 0000-000488 от 16.10.2017 12:00:02</t>
  </si>
  <si>
    <t>Поступление наличных 0000-000665 от 17.10.2017 14:49:53</t>
  </si>
  <si>
    <t>Поступление на расчетный счет 0000-000480 от 18.10.2017 0:00:00</t>
  </si>
  <si>
    <t>Поступление на расчетный счет 0000-000481 от 18.10.2017 0:00:00</t>
  </si>
  <si>
    <t>Поступление наличных 0000-000666 от 18.10.2017 10:39:37</t>
  </si>
  <si>
    <t>Поступление наличных 0000-000667 от 18.10.2017 12:27:05</t>
  </si>
  <si>
    <t>Поступление наличных 0000-000668 от 18.10.2017 13:32:44</t>
  </si>
  <si>
    <t>Поступление на расчетный счет 0000-000489 от 18.10.2017 13:32:47</t>
  </si>
  <si>
    <t>Поступление на расчетный счет 0000-000478 от 19.10.2017 0:00:00</t>
  </si>
  <si>
    <t>Поступление на расчетный счет 0000-000479 от 19.10.2017 0:00:00</t>
  </si>
  <si>
    <t>Поступление наличных 0000-000669 от 19.10.2017 13:58:37</t>
  </si>
  <si>
    <t>Поступление наличных 0000-000670 от 21.10.2017 12:08:03</t>
  </si>
  <si>
    <t>Поступление наличных 0000-000671 от 21.10.2017 13:05:02</t>
  </si>
  <si>
    <t>Поступление наличных 0000-000672 от 21.10.2017 13:51:43</t>
  </si>
  <si>
    <t>Поступление на расчетный счет 0000-000483 от 23.10.2017 0:00:00</t>
  </si>
  <si>
    <t>Поступление на расчетный счет 0000-000484 от 23.10.2017 0:00:00</t>
  </si>
  <si>
    <t>Поступление на расчетный счет 0000-000485 от 23.10.2017 0:00:00</t>
  </si>
  <si>
    <t>Поступление на расчетный счет 0000-000486 от 23.10.2017 0:00:00</t>
  </si>
  <si>
    <t>Поступление на расчетный счет 0000-000490 от 23.10.2017 16:06:11</t>
  </si>
  <si>
    <t>Поступление на расчетный счет 0000-000491 от 23.10.2017 16:07:43</t>
  </si>
  <si>
    <t>Поступление наличных 0000-000675 от 24.10.2017 14:25:33</t>
  </si>
  <si>
    <t>Поступление наличных 0000-000676 от 24.10.2017 14:52:37</t>
  </si>
  <si>
    <t>Поступление наличных 0000-000677 от 24.10.2017 16:30:35</t>
  </si>
  <si>
    <t>Поступление наличных 0000-000678 от 24.10.2017 17:33:38</t>
  </si>
  <si>
    <t>Поступление наличных 0000-000679 от 24.10.2017 18:03:17</t>
  </si>
  <si>
    <t>Поступление на расчетный счет 0000-000496 от 25.10.2017 0:00:00</t>
  </si>
  <si>
    <t>Поступление наличных 0000-000680 от 25.10.2017 12:01:38</t>
  </si>
  <si>
    <t>Поступление на расчетный счет 0000-000494 от 26.10.2017 0:00:00</t>
  </si>
  <si>
    <t>Поступление на расчетный счет 0000-000495 от 27.10.2017 0:00:00</t>
  </si>
  <si>
    <t>Поступление наличных 0000-000681 от 28.10.2017 10:50:13</t>
  </si>
  <si>
    <t>Поступление наличных 0000-000682 от 28.10.2017 10:52:49</t>
  </si>
  <si>
    <t>Поступление наличных 0000-000683 от 28.10.2017 11:21:54</t>
  </si>
  <si>
    <t>Поступление наличных 0000-000684 от 28.10.2017 12:15:36</t>
  </si>
  <si>
    <t>Поступление наличных 0000-000685 от 28.10.2017 12:49:08</t>
  </si>
  <si>
    <t>Поступление на расчетный счет 0000-000493 от 30.10.2017 0:00:00</t>
  </si>
  <si>
    <t>Поступление на расчетный счет 0000-000492 от 31.10.2017 0:00:00</t>
  </si>
  <si>
    <t>Поступление наличных 0000-000686 от 31.10.2017 14:24:57</t>
  </si>
  <si>
    <t>Поступление наличных 0000-000687 от 31.10.2017 15:30:25</t>
  </si>
  <si>
    <t>Поступление наличных 0000-000693 от 31.10.2017 16:51:24</t>
  </si>
  <si>
    <t>Поступление наличных 0000-000694 от 31.10.2017 17:37:13</t>
  </si>
  <si>
    <t>Поступление наличных 0000-000697 от 31.10.2017 18:40:35</t>
  </si>
  <si>
    <t>Поступление на расчетный счет 0000-000499 от 31.10.2017 18:40:36</t>
  </si>
  <si>
    <t>Поступление наличных 0000-000698 от 01.11.2017 10:27:50</t>
  </si>
  <si>
    <t>Поступление наличных 0000-000699 от 01.11.2017 10:46:03</t>
  </si>
  <si>
    <t>Поступление наличных 0000-000701 от 01.11.2017 11:38:12</t>
  </si>
  <si>
    <t>Поступление на расчетный счет 0000-000504 от 01.11.2017 12:00:00</t>
  </si>
  <si>
    <t>Поступление на расчетный счет 0000-000505 от 01.11.2017 12:00:00</t>
  </si>
  <si>
    <t>Поступление наличных 0000-000702 от 01.11.2017 12:48:27</t>
  </si>
  <si>
    <t>Поступление наличных 0000-000704 от 01.11.2017 13:03:25</t>
  </si>
  <si>
    <t>Поступление наличных 0000-000706 от 01.11.2017 13:31:54</t>
  </si>
  <si>
    <t>Поступление наличных 0000-000708 от 01.11.2017 13:51:35</t>
  </si>
  <si>
    <t>Поступление на расчетный счет 0000-000507 от 01.11.2017 13:51:41</t>
  </si>
  <si>
    <t>Поступление на расчетный счет 0000-000508 от 01.11.2017 13:51:42</t>
  </si>
  <si>
    <t>Поступление на расчетный счет 0000-000500 от 02.11.2017 12:00:00</t>
  </si>
  <si>
    <t>Поступление наличных 0000-000710 от 02.11.2017 14:39:57</t>
  </si>
  <si>
    <t>Поступление на расчетный счет 0000-000509 от 02.11.2017 14:40:03</t>
  </si>
  <si>
    <t>Поступление на расчетный счет 0000-000501 от 03.11.2017 12:00:00</t>
  </si>
  <si>
    <t>Поступление на расчетный счет 0000-000502 от 03.11.2017 12:00:00</t>
  </si>
  <si>
    <t>Поступление наличных 0000-000711 от 04.11.2017 10:40:49</t>
  </si>
  <si>
    <t>Поступление наличных 0000-000713 от 04.11.2017 12:27:39</t>
  </si>
  <si>
    <t>Поступление на расчетный счет 0000-000503 от 07.11.2017 12:00:00</t>
  </si>
  <si>
    <t>Поступление наличных 0000-000715 от 07.11.2017 14:59:21</t>
  </si>
  <si>
    <t>Поступление наличных 0000-000717 от 07.11.2017 15:54:31</t>
  </si>
  <si>
    <t>Поступление на расчетный счет 0000-000522 от 07.11.2017 15:54:35</t>
  </si>
  <si>
    <t>Поступление на расчетный счет 0000-000510 от 08.11.2017 0:00:00</t>
  </si>
  <si>
    <t>Поступление наличных 0000-000718 от 08.11.2017 11:20:33</t>
  </si>
  <si>
    <t>Поступление на расчетный счет 0000-000511 от 08.11.2017 12:00:00</t>
  </si>
  <si>
    <t>Поступление наличных 0000-000719 от 09.11.2017 11:43:09</t>
  </si>
  <si>
    <t>Поступление на расчетный счет 0000-000512 от 09.11.2017 12:00:00</t>
  </si>
  <si>
    <t>Поступление на расчетный счет 0000-000513 от 09.11.2017 12:00:00</t>
  </si>
  <si>
    <t>Поступление наличных 0000-000721 от 09.11.2017 15:22:11</t>
  </si>
  <si>
    <t>Поступление на расчетный счет 0000-000514 от 10.11.2017 12:00:00</t>
  </si>
  <si>
    <t>Поступление наличных 0000-000733 от 11.11.2017 14:02:46</t>
  </si>
  <si>
    <t>Поступление наличных 0000-000734 от 11.11.2017 14:48:51</t>
  </si>
  <si>
    <t>Поступление на расчетный счет 0000-000516 от 13.11.2017 12:00:00</t>
  </si>
  <si>
    <t>Поступление на расчетный счет 0000-000524 от 14.11.2017 16:58:39</t>
  </si>
  <si>
    <t>Поступление на расчетный счет 0000-000527 от 15.11.2017 0:00:00</t>
  </si>
  <si>
    <t>Поступление на расчетный счет 0000-000528 от 15.11.2017 0:00:00</t>
  </si>
  <si>
    <t>Поступление на расчетный счет 0000-000529 от 15.11.2017 0:00:00</t>
  </si>
  <si>
    <t>Поступление на расчетный счет 0000-000530 от 15.11.2017 0:00:00</t>
  </si>
  <si>
    <t>Поступление на расчетный счет 0000-000517 от 15.11.2017 12:00:00</t>
  </si>
  <si>
    <t>Поступление на расчетный счет 0000-000525 от 16.11.2017 0:00:00</t>
  </si>
  <si>
    <t>Поступление наличных 0000-000736 от 16.11.2017 12:39:05</t>
  </si>
  <si>
    <t>Поступление наличных 0000-000737 от 16.11.2017 14:28:06</t>
  </si>
  <si>
    <t>Поступление на расчетный счет 0000-000538 от 16.11.2017 15:41:48</t>
  </si>
  <si>
    <t>Поступление на расчетный счет 0000-000531 от 17.11.2017 0:00:00</t>
  </si>
  <si>
    <t>Поступление на расчетный счет 0000-000532 от 17.11.2017 0:00:00</t>
  </si>
  <si>
    <t>Поступление на расчетный счет 0000-000533 от 17.11.2017 0:00:00</t>
  </si>
  <si>
    <t>Поступление наличных 0000-000738 от 18.11.2017 11:43:49</t>
  </si>
  <si>
    <t>Поступление наличных 0000-000739 от 18.11.2017 12:01:30</t>
  </si>
  <si>
    <t>Поступление наличных 0000-000740 от 18.11.2017 12:27:06</t>
  </si>
  <si>
    <t>Поступление на расчетный счет 0000-000526 от 20.11.2017 0:00:00</t>
  </si>
  <si>
    <t>Поступление на расчетный счет 0000-000537 от 20.11.2017 0:00:00</t>
  </si>
  <si>
    <t>Поступление на расчетный счет 0000-000534 от 21.11.2017 0:00:00</t>
  </si>
  <si>
    <t>Поступление наличных 0000-000743 от 21.11.2017 14:11:52</t>
  </si>
  <si>
    <t>Поступление наличных 0000-000744 от 21.11.2017 14:12:31</t>
  </si>
  <si>
    <t>Поступление наличных 0000-000745 от 21.11.2017 14:20:51</t>
  </si>
  <si>
    <t>Поступление наличных 0000-000755 от 21.11.2017 16:54:36</t>
  </si>
  <si>
    <t>Поступление наличных 0000-000759 от 21.11.2017 17:16:23</t>
  </si>
  <si>
    <t>Поступление на расчетный счет 0000-000535 от 22.11.2017 0:00:00</t>
  </si>
  <si>
    <t>Поступление наличных 0000-000779 от 22.11.2017 12:08:38</t>
  </si>
  <si>
    <t>Поступление наличных 0000-000780 от 22.11.2017 12:42:30</t>
  </si>
  <si>
    <t>Поступление на расчетный счет 0000-000539 от 23.11.2017 0:00:00</t>
  </si>
  <si>
    <t>Поступление наличных 0000-000781 от 23.11.2017 14:08:28</t>
  </si>
  <si>
    <t>Поступление наличных 0000-000783 от 25.11.2017 13:18:41</t>
  </si>
  <si>
    <t>Поступление на расчетный счет 0000-000540 от 27.11.2017 0:00:00</t>
  </si>
  <si>
    <t>Поступление на расчетный счет 0000-000541 от 27.11.2017 0:00:00</t>
  </si>
  <si>
    <t>Поступление на расчетный счет 0000-000545 от 27.11.2017 15:43:21</t>
  </si>
  <si>
    <t>Поступление на расчетный счет 0000-000542 от 29.11.2017 0:00:00</t>
  </si>
  <si>
    <t>Поступление на расчетный счет 0000-000543 от 29.11.2017 0:00:00</t>
  </si>
  <si>
    <t>Поступление наличных 0000-000785 от 29.11.2017 10:57:05</t>
  </si>
  <si>
    <t>Поступление наличных 0000-000786 от 29.11.2017 12:27:59</t>
  </si>
  <si>
    <t>Поступление наличных 0000-000787 от 30.11.2017 13:59:22</t>
  </si>
  <si>
    <t>Поступление наличных 0000-000788 от 30.11.2017 14:41:42</t>
  </si>
  <si>
    <t>Поступление на расчетный счет 0000-000544 от 01.12.2017 0:00:00</t>
  </si>
  <si>
    <t>Поступление наличных 0000-000789 от 02.12.2017 10:38:11</t>
  </si>
  <si>
    <t>Поступление наличных 0000-000790 от 02.12.2017 11:27:52</t>
  </si>
  <si>
    <t>Поступление наличных 0000-000791 от 02.12.2017 11:39:25</t>
  </si>
  <si>
    <t>Поступление наличных 0000-000792 от 02.12.2017 11:42:10</t>
  </si>
  <si>
    <t>Поступление наличных 0000-000793 от 02.12.2017 11:57:31</t>
  </si>
  <si>
    <t>Поступление наличных 0000-000795 от 02.12.2017 14:25:42</t>
  </si>
  <si>
    <t>Поступление на расчетный счет 0000-000552 от 04.12.2017 0:00:00</t>
  </si>
  <si>
    <t>Поступление на расчетный счет 0000-000553 от 04.12.2017 0:00:00</t>
  </si>
  <si>
    <t>Поступление на расчетный счет 0000-000557 от 04.12.2017 12:00:01</t>
  </si>
  <si>
    <t>Поступление на расчетный счет 0000-000547 от 05.12.2017 0:00:00</t>
  </si>
  <si>
    <t>Поступление на расчетный счет 0000-000548 от 05.12.2017 0:00:00</t>
  </si>
  <si>
    <t>Поступление на расчетный счет 0000-000556 от 05.12.2017 0:00:00</t>
  </si>
  <si>
    <t>Поступление на расчетный счет 0000-000558 от 05.12.2017 18:53:33</t>
  </si>
  <si>
    <t>Поступление наличных 0000-000805 от 06.12.2017 12:46:24</t>
  </si>
  <si>
    <t>Поступление на расчетный счет 0000-000549 от 07.12.2017 0:00:00</t>
  </si>
  <si>
    <t>Поступление на расчетный счет 0000-000550 от 07.12.2017 0:00:00</t>
  </si>
  <si>
    <t>Поступление на расчетный счет 0000-000551 от 07.12.2017 0:00:00</t>
  </si>
  <si>
    <t>Поступление наличных 0000-000806 от 07.12.2017 10:27:18</t>
  </si>
  <si>
    <t>Поступление наличных 0000-000807 от 07.12.2017 13:56:48</t>
  </si>
  <si>
    <t>Поступление наличных 0000-000808 от 09.12.2017 11:41:28</t>
  </si>
  <si>
    <t>Поступление наличных 0000-000810 от 09.12.2017 14:09:45</t>
  </si>
  <si>
    <t>Поступление на расчетный счет 0000-000554 от 11.12.2017 0:00:00</t>
  </si>
  <si>
    <t>Поступление на расчетный счет 0000-000555 от 11.12.2017 0:00:00</t>
  </si>
  <si>
    <t>Поступление на расчетный счет 0000-000559 от 12.12.2017 0:00:00</t>
  </si>
  <si>
    <t>Поступление на расчетный счет 0000-000560 от 12.12.2017 0:00:00</t>
  </si>
  <si>
    <t>Поступление на расчетный счет 0000-000561 от 12.12.2017 0:00:00</t>
  </si>
  <si>
    <t>Поступление на расчетный счет 0000-000562 от 12.12.2017 0:00:00</t>
  </si>
  <si>
    <t>Поступление наличных 0000-000811 от 12.12.2017 14:42:00</t>
  </si>
  <si>
    <t>Поступление на расчетный счет 0000-000578 от 12.12.2017 14:42:02</t>
  </si>
  <si>
    <t>Поступление на расчетный счет 0000-000579 от 12.12.2017 14:42:03</t>
  </si>
  <si>
    <t>Поступление на расчетный счет 0000-000580 от 12.12.2017 14:42:04</t>
  </si>
  <si>
    <t>Поступление на расчетный счет 0000-000581 от 12.12.2017 14:42:05</t>
  </si>
  <si>
    <t>Поступление на расчетный счет 0000-000563 от 13.12.2017 0:00:00</t>
  </si>
  <si>
    <t>Поступление на расчетный счет 0000-000564 от 13.12.2017 0:00:00</t>
  </si>
  <si>
    <t>Поступление на расчетный счет 0000-000565 от 13.12.2017 0:00:00</t>
  </si>
  <si>
    <t>Поступление наличных 0000-000812 от 13.12.2017 11:33:46</t>
  </si>
  <si>
    <t>Поступление наличных 0000-000813 от 14.12.2017 11:10:51</t>
  </si>
  <si>
    <t>Поступление наличных 0000-000816 от 14.12.2017 14:45:54</t>
  </si>
  <si>
    <t>Поступление наличных 0000-000817 от 14.12.2017 14:46:46</t>
  </si>
  <si>
    <t>Поступление наличных 0000-000818 от 14.12.2017 14:48:05</t>
  </si>
  <si>
    <t>Поступление наличных 0000-000819 от 14.12.2017 14:49:01</t>
  </si>
  <si>
    <t>Поступление наличных 0000-000820 от 14.12.2017 14:50:10</t>
  </si>
  <si>
    <t>Поступление наличных 0000-000821 от 14.12.2017 14:51:00</t>
  </si>
  <si>
    <t>Поступление наличных 0000-000822 от 14.12.2017 14:52:03</t>
  </si>
  <si>
    <t>Поступление наличных 0000-000823 от 16.12.2017 10:51:01</t>
  </si>
  <si>
    <t>Поступление наличных 0000-000824 от 16.12.2017 12:22:54</t>
  </si>
  <si>
    <t>Поступление наличных 0000-000825 от 16.12.2017 14:49:23</t>
  </si>
  <si>
    <t>Поступление на расчетный счет 0000-000568 от 18.12.2017 0:00:00</t>
  </si>
  <si>
    <t>Поступление на расчетный счет 0000-000569 от 18.12.2017 0:00:00</t>
  </si>
  <si>
    <t>Поступление на расчетный счет 0000-000570 от 18.12.2017 0:00:00</t>
  </si>
  <si>
    <t>Поступление на расчетный счет 0000-000571 от 18.12.2017 0:00:00</t>
  </si>
  <si>
    <t>Поступление на расчетный счет 0000-000572 от 18.12.2017 0:00:00</t>
  </si>
  <si>
    <t>Поступление на расчетный счет 0000-000576 от 19.12.2017 0:00:00</t>
  </si>
  <si>
    <t>Поступление на расчетный счет 0000-000577 от 19.12.2017 0:00:00</t>
  </si>
  <si>
    <t>Поступление на расчетный счет 0000-000575 от 20.12.2017 0:00:00</t>
  </si>
  <si>
    <t>Поступление наличных 0000-000827 от 20.12.2017 13:09:16</t>
  </si>
  <si>
    <t>Поступление наличных 0000-000828 от 20.12.2017 13:10:31</t>
  </si>
  <si>
    <t>Поступление на расчетный счет 0000-000582 от 20.12.2017 13:10:33</t>
  </si>
  <si>
    <t>Поступление на расчетный счет 0000-000566 от 21.12.2017 0:00:00</t>
  </si>
  <si>
    <t>Поступление на расчетный счет 0000-000567 от 21.12.2017 0:00:00</t>
  </si>
  <si>
    <t>Поступление наличных 0000-000829 от 21.12.2017 10:37:50</t>
  </si>
  <si>
    <t>Поступление наличных 0000-000830 от 21.12.2017 14:08:33</t>
  </si>
  <si>
    <t>Поступление на расчетный счет 0000-000573 от 22.12.2017 0:00:00</t>
  </si>
  <si>
    <t>Поступление на расчетный счет 0000-000574 от 22.12.2017 0:00:00</t>
  </si>
  <si>
    <t>Поступление наличных 0000-000831 от 22.12.2017 16:50:00</t>
  </si>
  <si>
    <t>Поступление наличных 0000-000832 от 22.12.2017 16:50:01</t>
  </si>
  <si>
    <t>Поступление наличных 0000-000833 от 22.12.2017 16:50:02</t>
  </si>
  <si>
    <t>Поступление наличных 0000-000834 от 23.12.2017 11:18:28</t>
  </si>
  <si>
    <t>Поступление наличных 0000-000835 от 23.12.2017 11:55:28</t>
  </si>
  <si>
    <t>Поступление наличных 0000-000836 от 23.12.2017 13:24:41</t>
  </si>
  <si>
    <t>Поступление на расчетный счет 0000-000585 от 25.12.2017 0:00:00</t>
  </si>
  <si>
    <t>Поступление на расчетный счет 0000-000587 от 25.12.2017 0:00:00</t>
  </si>
  <si>
    <t>Поступление на расчетный счет 0000-000588 от 25.12.2017 0:00:00</t>
  </si>
  <si>
    <t>Поступление на расчетный счет 0000-000586 от 26.12.2017 0:00:00</t>
  </si>
  <si>
    <t>Поступление наличных 0000-000837 от 26.12.2017 13:58:30</t>
  </si>
  <si>
    <t>Поступление наличных 0000-000838 от 26.12.2017 16:51:34</t>
  </si>
  <si>
    <t>Поступление на расчетный счет 0000-000589 от 26.12.2017 16:51:37</t>
  </si>
  <si>
    <t>Поступление на расчетный счет 0000-000584 от 27.12.2017 0:00:00</t>
  </si>
  <si>
    <t>Поступление на расчетный счет 0000-000590 от 27.12.2017 0:00:00</t>
  </si>
  <si>
    <t>Поступление наличных 0000-000839 от 27.12.2017 12:06:43</t>
  </si>
  <si>
    <t>Поступление наличных 0000-000840 от 27.12.2017 13:20:58</t>
  </si>
  <si>
    <t>Поступление наличных 0000-000841 от 27.12.2017 13:52:24</t>
  </si>
  <si>
    <t>Поступление на расчетный счет 0000-000591 от 28.12.2017 0:00:00</t>
  </si>
  <si>
    <t>Поступление наличных 0000-000842 от 28.12.2017 14:27:00</t>
  </si>
  <si>
    <t>Поступление на расчетный счет 0000-000592 от 29.12.2017 0:00:00</t>
  </si>
  <si>
    <t>Поступление на расчетный счет 0000-000593 от 29.12.2017 0:00:00</t>
  </si>
  <si>
    <t>Поступление на расчетный счет 0000-000597 от 29.12.2017 12:00:02</t>
  </si>
  <si>
    <t>Поступление наличных 0000-000844 от 30.12.2017 11:15:05</t>
  </si>
  <si>
    <t>Поступление наличных 0000-000845 от 30.12.2017 12:18:02</t>
  </si>
  <si>
    <t>Поступление наличных 0000-000846 от 30.12.2017 13:45:07</t>
  </si>
  <si>
    <t>Проценты по счету</t>
  </si>
  <si>
    <t>Поступление на расчетный счет 0000-000007 от 09.01.2018 17:10:29</t>
  </si>
  <si>
    <t>Поступление на расчетный счет 0000-000001 от 09.01.2018 0:00:00</t>
  </si>
  <si>
    <t>Поступление на расчетный счет 0000-000002 от 09.01.2018 0:00:00</t>
  </si>
  <si>
    <t>Поступление на расчетный счет 0000-000004 от 09.01.2018 0:00:00</t>
  </si>
  <si>
    <t>Поступление на расчетный счет 0000-000005 от 09.01.2018 0:00:00</t>
  </si>
  <si>
    <t>Поступление на расчетный счет 0000-000003 от 09.01.2018 0:00:00</t>
  </si>
  <si>
    <t>Поступление наличных 0000-000001 от 09.01.2018 17:10:26</t>
  </si>
  <si>
    <t>Поступление на расчетный счет 0000-000006 от 09.01.2018 17:10:28</t>
  </si>
  <si>
    <t>Поступление на расчетный счет 0000-000012 от 11.01.2018 0:00:00</t>
  </si>
  <si>
    <t>Поступление на расчетный счет 0000-000013 от 11.01.2018 0:00:00</t>
  </si>
  <si>
    <t>Поступление наличных 0000-000002 от 11.01.2018 11:19:41</t>
  </si>
  <si>
    <t>Поступление наличных 0000-000003 от 11.01.2018 11:21:51</t>
  </si>
  <si>
    <t>Поступление наличных 0000-000004 от 11.01.2018 12:27:26</t>
  </si>
  <si>
    <t>Поступление на расчетный счет 0000-000015 от 12.01.2018 0:00:00</t>
  </si>
  <si>
    <t>Поступление на расчетный счет 0000-000016 от 12.01.2018 0:00:00</t>
  </si>
  <si>
    <t>Поступление на расчетный счет 0000-000017 от 12.01.2018 12:00:05</t>
  </si>
  <si>
    <t>Поступление на расчетный счет 0000-000010 от 15.01.2018 0:00:00</t>
  </si>
  <si>
    <t>Поступление на расчетный счет 0000-000011 от 15.01.2018 0:00:00</t>
  </si>
  <si>
    <t>Поступление на расчетный счет 0000-000014 от 16.01.2018 0:00:00</t>
  </si>
  <si>
    <t>Поступление на расчетный счет 0000-000008 от 17.01.2018 0:00:00</t>
  </si>
  <si>
    <t>Поступление на расчетный счет 0000-000009 от 17.01.2018 0:00:00</t>
  </si>
  <si>
    <t>Поступление наличных 0000-000005 от 18.01.2018 14:05:15</t>
  </si>
  <si>
    <t>Поступление на расчетный счет 0000-000018 от 18.01.2018 14:05:17</t>
  </si>
  <si>
    <t>Поступление наличных 0000-000006 от 20.01.2018 13:24:13</t>
  </si>
  <si>
    <t>Поступление на расчетный счет 0000-000019 от 22.01.2018 0:00:00</t>
  </si>
  <si>
    <t>Поступление на расчетный счет 0000-000020 от 22.01.2018 0:00:00</t>
  </si>
  <si>
    <t>Поступление на расчетный счет 0000-000021 от 22.01.2018 0:00:00</t>
  </si>
  <si>
    <t>Поступление на расчетный счет 0000-000022 от 22.01.2018 0:00:00</t>
  </si>
  <si>
    <t>Поступление на расчетный счет 0000-000028 от 23.01.2018 0:00:00</t>
  </si>
  <si>
    <t>Поступление на расчетный счет 0000-000029 от 23.01.2018 0:00:00</t>
  </si>
  <si>
    <t>Поступление наличных 0000-000007 от 23.01.2018 14:45:42</t>
  </si>
  <si>
    <t>Поступление на расчетный счет 0000-000030 от 23.01.2018 14:45:44</t>
  </si>
  <si>
    <t>Поступление на расчетный счет 0000-000027 от 24.01.2018 0:00:00</t>
  </si>
  <si>
    <t>Поступление наличных 0000-000008 от 24.01.2018 11:14:56</t>
  </si>
  <si>
    <t>Поступление наличных 0000-000009 от 24.01.2018 12:30:56</t>
  </si>
  <si>
    <t>Поступление на расчетный счет 0000-000031 от 24.01.2018 12:30:58</t>
  </si>
  <si>
    <t>Поступление наличных 0000-000010 от 25.01.2018 14:03:12</t>
  </si>
  <si>
    <t>Поступление на расчетный счет 0000-000032 от 25.01.2018 14:03:16</t>
  </si>
  <si>
    <t>Поступление на расчетный счет 0000-000033 от 25.01.2018 14:03:17</t>
  </si>
  <si>
    <t>Поступление на расчетный счет 0000-000026 от 26.01.2018 0:00:00</t>
  </si>
  <si>
    <t>Поступление наличных 0000-000011 от 27.01.2018 11:36:39</t>
  </si>
  <si>
    <t>Поступление наличных 0000-000012 от 27.01.2018 11:47:59</t>
  </si>
  <si>
    <t>Поступление наличных 0000-000013 от 27.01.2018 12:41:17</t>
  </si>
  <si>
    <t>Поступление на расчетный счет 0000-000023 от 29.01.2018 0:00:00</t>
  </si>
  <si>
    <t>Поступление на расчетный счет 0000-000024 от 29.01.2018 0:00:00</t>
  </si>
  <si>
    <t>Поступление на расчетный счет 0000-000025 от 29.01.2018 0:00:00</t>
  </si>
  <si>
    <t>Поступление на расчетный счет 0000-000034 от 29.01.2018 14:43:41</t>
  </si>
  <si>
    <t>Поступление на расчетный счет 0000-000035 от 29.01.2018 14:46:42</t>
  </si>
  <si>
    <t>Поступление на расчетный счет 0000-000043 от 30.01.2018 0:00:00</t>
  </si>
  <si>
    <t>Поступление на расчетный счет 0000-000044 от 30.01.2018 0:00:00</t>
  </si>
  <si>
    <t>Поступление наличных 0000-000014 от 30.01.2018 16:20:02</t>
  </si>
  <si>
    <t>Поступление наличных 0000-000015 от 30.01.2018 16:22:08</t>
  </si>
  <si>
    <t>Поступление наличных 0000-000016 от 30.01.2018 16:23:14</t>
  </si>
  <si>
    <t>Поступление наличных 0000-000017 от 30.01.2018 16:24:02</t>
  </si>
  <si>
    <t>Поступление наличных 0000-000018 от 30.01.2018 16:24:51</t>
  </si>
  <si>
    <t>Поступление наличных 0000-000019 от 30.01.2018 16:25:32</t>
  </si>
  <si>
    <t>Поступление наличных 0000-000020 от 30.01.2018 16:26:18</t>
  </si>
  <si>
    <t>Поступление наличных 0000-000021 от 30.01.2018 16:37:06</t>
  </si>
  <si>
    <t>Поступление на расчетный счет 0000-000037 от 31.01.2018 0:00:00</t>
  </si>
  <si>
    <t>Поступление на расчетный счет 0000-000038 от 31.01.2018 0:00:00</t>
  </si>
  <si>
    <t>Поступление на расчетный счет 0000-000039 от 31.01.2018 0:00:00</t>
  </si>
  <si>
    <t>Поступление на расчетный счет 0000-000084 от 27.02.2018 0:00:00</t>
  </si>
  <si>
    <t>Поступление на расчетный счет 0000-000086 от 28.02.2018 0:00:00</t>
  </si>
  <si>
    <t>Поступление наличных 0000-000039 от 17.02.2018 14:50:12</t>
  </si>
  <si>
    <t>Поступление наличных 0000-000048 от 28.02.2018 12:45:28</t>
  </si>
  <si>
    <t>Поступление на расчетный счет 0000-000072 от 14.02.2018 12:46:39</t>
  </si>
  <si>
    <t>Поступление наличных 0000-000024 от 03.02.2018 14:05:03</t>
  </si>
  <si>
    <t>Поступление наличных 0000-000043 от 27.02.2018 14:40:01</t>
  </si>
  <si>
    <t>Поступление на расчетный счет 0000-000036 от 02.02.2018 0:00:00</t>
  </si>
  <si>
    <t>Поступление на расчетный счет 0000-000045 от 02.02.2018 12:00:06</t>
  </si>
  <si>
    <t>Поступление наличных 0000-000022 от 03.02.2018 12:56:43</t>
  </si>
  <si>
    <t>Поступление наличных 0000-000023 от 03.02.2018 13:27:43</t>
  </si>
  <si>
    <t>Поступление наличных 0000-000025 от 03.02.2018 14:05:32</t>
  </si>
  <si>
    <t>Поступление на расчетный счет 0000-000040 от 05.02.2018 0:00:00</t>
  </si>
  <si>
    <t>Поступление на расчетный счет 0000-000041 от 05.02.2018 0:00:00</t>
  </si>
  <si>
    <t>Поступление на расчетный счет 0000-000042 от 05.02.2018 0:00:00</t>
  </si>
  <si>
    <t>Поступление на расчетный счет 0000-000056 от 05.02.2018 12:00:09</t>
  </si>
  <si>
    <t>Поступление на расчетный счет 0000-000046 от 06.02.2018 0:00:00</t>
  </si>
  <si>
    <t>Поступление на расчетный счет 0000-000047 от 06.02.2018 0:00:00</t>
  </si>
  <si>
    <t>Поступление наличных 0000-000026 от 06.02.2018 15:56:17</t>
  </si>
  <si>
    <t>Поступление наличных 0000-000027 от 06.02.2018 16:01:04</t>
  </si>
  <si>
    <t>Поступление на расчетный счет 0000-000057 от 07.02.2018 12:00:01</t>
  </si>
  <si>
    <t>Поступление на расчетный счет 0000-000050 от 08.02.2018 0:00:00</t>
  </si>
  <si>
    <t>Поступление на расчетный счет 0000-000051 от 08.02.2018 0:00:00</t>
  </si>
  <si>
    <t>Поступление наличных 0000-000028 от 08.02.2018 12:00:57</t>
  </si>
  <si>
    <t>Поступление на расчетный счет 0000-000053 от 09.02.2018 0:00:00</t>
  </si>
  <si>
    <t>Поступление на расчетный счет 0000-000054 от 09.02.2018 0:00:00</t>
  </si>
  <si>
    <t>Поступление на расчетный счет 0000-000055 от 09.02.2018 0:00:00</t>
  </si>
  <si>
    <t>Поступление наличных 0000-000029 от 10.02.2018 13:15:24</t>
  </si>
  <si>
    <t>Поступление на расчетный счет 0000-000052 от 12.02.2018 0:00:00</t>
  </si>
  <si>
    <t>Поступление на расчетный счет 0000-000048 от 13.02.2018 0:00:00</t>
  </si>
  <si>
    <t>Поступление на расчетный счет 0000-000049 от 13.02.2018 0:00:00</t>
  </si>
  <si>
    <t>Поступление наличных 0000-000030 от 13.02.2018 16:51:32</t>
  </si>
  <si>
    <t>Поступление наличных 0000-000031 от 13.02.2018 17:20:19</t>
  </si>
  <si>
    <t>Поступление на расчетный счет 0000-000060 от 14.02.2018 0:00:00</t>
  </si>
  <si>
    <t>Поступление на расчетный счет 0000-000061 от 14.02.2018 0:00:00</t>
  </si>
  <si>
    <t>Поступление на расчетный счет 0000-000062 от 14.02.2018 0:00:00</t>
  </si>
  <si>
    <t>Поступление на расчетный счет 0000-000063 от 14.02.2018 0:00:00</t>
  </si>
  <si>
    <t>Поступление наличных 0000-000032 от 14.02.2018 12:46:36</t>
  </si>
  <si>
    <t>Поступление на расчетный счет 0000-000058 от 15.02.2018 0:00:00</t>
  </si>
  <si>
    <t>Поступление на расчетный счет 0000-000059 от 15.02.2018 0:00:00</t>
  </si>
  <si>
    <t>Поступление на расчетный счет 0000-000071 от 16.02.2018 0:00:00</t>
  </si>
  <si>
    <t>Поступление на расчетный счет 0000-000073 от 16.02.2018 12:00:01</t>
  </si>
  <si>
    <t>Поступление наличных 0000-000033 от 17.02.2018 11:05:27</t>
  </si>
  <si>
    <t>Поступление наличных 0000-000034 от 17.02.2018 12:02:58</t>
  </si>
  <si>
    <t>Поступление наличных 0000-000035 от 17.02.2018 12:06:26</t>
  </si>
  <si>
    <t>Поступление наличных 0000-000036 от 17.02.2018 12:13:13</t>
  </si>
  <si>
    <t>Поступление наличных 0000-000037 от 17.02.2018 12:38:43</t>
  </si>
  <si>
    <t>Поступление наличных 0000-000038 от 17.02.2018 14:05:10</t>
  </si>
  <si>
    <t>Поступление наличных 0000-000040 от 17.02.2018 14:52:11</t>
  </si>
  <si>
    <t>Поступление на расчетный счет 0000-000064 от 19.02.2018 0:00:00</t>
  </si>
  <si>
    <t>Поступление на расчетный счет 0000-000065 от 19.02.2018 0:00:00</t>
  </si>
  <si>
    <t>Поступление на расчетный счет 0000-000069 от 19.02.2018 0:00:00</t>
  </si>
  <si>
    <t>Поступление на расчетный счет 0000-000070 от 19.02.2018 0:00:00</t>
  </si>
  <si>
    <t>Поступление на расчетный счет 0000-000066 от 20.02.2018 0:00:00</t>
  </si>
  <si>
    <t>Поступление на расчетный счет 0000-000067 от 20.02.2018 0:00:00</t>
  </si>
  <si>
    <t>Поступление на расчетный счет 0000-000068 от 20.02.2018 0:00:00</t>
  </si>
  <si>
    <t>Поступление на расчетный счет 0000-000074 от 22.02.2018 0:00:00</t>
  </si>
  <si>
    <t>Поступление на расчетный счет 0000-000075 от 22.02.2018 0:00:00</t>
  </si>
  <si>
    <t>Поступление на расчетный счет 0000-000079 от 22.02.2018 10:26:12</t>
  </si>
  <si>
    <t>Поступление на расчетный счет 0000-000080 от 22.02.2018 10:26:13</t>
  </si>
  <si>
    <t>Поступление наличных 0000-000042 от 24.02.2018 12:41:48</t>
  </si>
  <si>
    <t>Поступление на расчетный счет 0000-000076 от 26.02.2018 0:00:00</t>
  </si>
  <si>
    <t>Поступление на расчетный счет 0000-000077 от 26.02.2018 0:00:00</t>
  </si>
  <si>
    <t>Поступление на расчетный счет 0000-000078 от 26.02.2018 0:00:00</t>
  </si>
  <si>
    <t>Поступление на расчетный счет 0000-000081 от 26.02.2018 10:42:42</t>
  </si>
  <si>
    <t>Поступление наличных 0000-000044 от 27.02.2018 14:51:18</t>
  </si>
  <si>
    <t>Поступление наличных 0000-000045 от 27.02.2018 15:51:12</t>
  </si>
  <si>
    <t>Поступление наличных 0000-000046 от 27.02.2018 18:41:26</t>
  </si>
  <si>
    <t>Поступление наличных 0000-000047 от 28.02.2018 12:44:00</t>
  </si>
  <si>
    <t>Поступление наличных 0000-000049 от 28.02.2018 12:47:54</t>
  </si>
  <si>
    <t>Доходная часть бюджета ТОС "микрорайон "Родной" на период с 15.04.2017г. по 31.12.2017г.</t>
  </si>
  <si>
    <t>Раздел</t>
  </si>
  <si>
    <t>Сумма, руб/мес</t>
  </si>
  <si>
    <t>Итого на срок Бюджета (8,5 мес.), руб</t>
  </si>
  <si>
    <t>Факт ср. месячный 04.2016-02.2017</t>
  </si>
  <si>
    <t>Факт сумма 04.2016-02.2017</t>
  </si>
  <si>
    <t>Поступления 477 участка/4865 сотки</t>
  </si>
  <si>
    <t>Членские, вступительные взносы</t>
  </si>
  <si>
    <t>Возмещение затрат на содержание дорог</t>
  </si>
  <si>
    <t>Итого по разделу 1</t>
  </si>
  <si>
    <t>Расходная часть бюджета ТОС "микрорайон "Родной" на период с 15.04.2017г. по 31.12.2017г.</t>
  </si>
  <si>
    <t>Административные расходы</t>
  </si>
  <si>
    <t>Зарплата председатель (на полставки)</t>
  </si>
  <si>
    <t>Налоги и начисления</t>
  </si>
  <si>
    <t>Делопроизводитель (ИП)</t>
  </si>
  <si>
    <t>Услуги почты</t>
  </si>
  <si>
    <t>Интернет в офисе на КПП 1</t>
  </si>
  <si>
    <t>Телефонная связь КПП 1, КПП 2</t>
  </si>
  <si>
    <t>СМС информирование жителей</t>
  </si>
  <si>
    <t>Программное обеспечение и содержание оргтехники</t>
  </si>
  <si>
    <t>Проведение отчетной конференции</t>
  </si>
  <si>
    <t>Обслуживание территории</t>
  </si>
  <si>
    <t>Обеспечение охраны</t>
  </si>
  <si>
    <t>Вывоз ТБО</t>
  </si>
  <si>
    <t>Обслуживание дорог в зимнее время    (2 мес.)</t>
  </si>
  <si>
    <t>Обслуживание дорог в летнее время (6,5мес.)</t>
  </si>
  <si>
    <t>Прочие расходы</t>
  </si>
  <si>
    <t>Итого по разделу 2</t>
  </si>
  <si>
    <t>Итого по затратам</t>
  </si>
  <si>
    <t>Итого сальдо по бюджету при условии 100% исполнения доходной части</t>
  </si>
  <si>
    <t>Поступления</t>
  </si>
  <si>
    <t>Финансово-хозяйственный план 2020-2021</t>
  </si>
  <si>
    <t>Уборка и благоустройство (2 разнорабочих)</t>
  </si>
  <si>
    <t>Стабилизационный фонд</t>
  </si>
  <si>
    <t>Организация пропускного режима</t>
  </si>
  <si>
    <t>3.9.</t>
  </si>
  <si>
    <t>Бухгалтер</t>
  </si>
  <si>
    <t>Оплата труда</t>
  </si>
  <si>
    <t xml:space="preserve">Максимальная социально - налоговая нагрузка (ФНС, ФССи ПФР)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</si>
</sst>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_-* #,##0\ _₽_-;\-* #,##0\ _₽_-;_-* &quot;-&quot;??\ _₽_-;_-@"/>
    <numFmt numFmtId="166" formatCode="_-* #,##0.00\ _₽_-;\-* #,##0.00\ _₽_-;_-* &quot;-&quot;??\ _₽_-;_-@"/>
  </numFmts>
  <fonts count="23">
    <font>
      <sz val="11"/>
      <color rgb="FF000000"/>
      <name val="Calibri"/>
    </font>
    <font>
      <b/>
      <sz val="14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Inconsolata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rgb="FF9999FF"/>
      <name val="Arial"/>
      <family val="2"/>
      <charset val="204"/>
    </font>
    <font>
      <sz val="9"/>
      <color rgb="FF9999FF"/>
      <name val="Arial"/>
      <family val="2"/>
      <charset val="204"/>
    </font>
    <font>
      <sz val="9"/>
      <name val="Arial"/>
      <family val="2"/>
      <charset val="204"/>
    </font>
    <font>
      <b/>
      <sz val="10"/>
      <color rgb="FF9999FF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rgb="FF008080"/>
      <name val="Arial"/>
      <family val="2"/>
      <charset val="204"/>
    </font>
    <font>
      <sz val="9"/>
      <color rgb="FF008080"/>
      <name val="Arial"/>
      <family val="2"/>
      <charset val="204"/>
    </font>
    <font>
      <b/>
      <sz val="10"/>
      <color rgb="FF008080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660066"/>
        <bgColor rgb="FF660066"/>
      </patternFill>
    </fill>
    <fill>
      <patternFill patternType="solid">
        <fgColor rgb="FF0066CC"/>
        <bgColor rgb="FF0066CC"/>
      </patternFill>
    </fill>
    <fill>
      <patternFill patternType="solid">
        <fgColor rgb="FFCCCCFF"/>
        <bgColor rgb="FFCCCCFF"/>
      </patternFill>
    </fill>
    <fill>
      <patternFill patternType="solid">
        <fgColor rgb="FF8DB3E2"/>
        <bgColor rgb="FF8DB3E2"/>
      </patternFill>
    </fill>
    <fill>
      <patternFill patternType="solid">
        <fgColor rgb="FFFFFF00"/>
        <bgColor rgb="FFFFFF00"/>
      </patternFill>
    </fill>
    <fill>
      <patternFill patternType="solid">
        <fgColor rgb="FF008000"/>
        <bgColor rgb="FF008000"/>
      </patternFill>
    </fill>
    <fill>
      <patternFill patternType="solid">
        <fgColor rgb="FFBFBFBF"/>
        <bgColor rgb="FFBFBFBF"/>
      </patternFill>
    </fill>
    <fill>
      <patternFill patternType="solid">
        <fgColor rgb="FFCCFFCC"/>
        <bgColor rgb="FFCCFFCC"/>
      </patternFill>
    </fill>
    <fill>
      <patternFill patternType="solid">
        <fgColor rgb="FF00CCFF"/>
        <bgColor rgb="FF00CCFF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CC"/>
      </left>
      <right/>
      <top style="thin">
        <color rgb="FFFFFFCC"/>
      </top>
      <bottom style="thin">
        <color rgb="FFFFFFCC"/>
      </bottom>
      <diagonal/>
    </border>
    <border>
      <left/>
      <right style="thin">
        <color rgb="FFFFFFCC"/>
      </right>
      <top style="thin">
        <color rgb="FFFFFFCC"/>
      </top>
      <bottom style="thin">
        <color rgb="FFFFFFCC"/>
      </bottom>
      <diagonal/>
    </border>
    <border>
      <left style="thin">
        <color rgb="FFFFFFCC"/>
      </left>
      <right/>
      <top style="thin">
        <color rgb="FFFFFFCC"/>
      </top>
      <bottom/>
      <diagonal/>
    </border>
    <border>
      <left/>
      <right style="thin">
        <color rgb="FFFFFFCC"/>
      </right>
      <top style="thin">
        <color rgb="FFFFFFCC"/>
      </top>
      <bottom/>
      <diagonal/>
    </border>
    <border>
      <left style="thin">
        <color rgb="FFFFFFCC"/>
      </left>
      <right/>
      <top/>
      <bottom/>
      <diagonal/>
    </border>
    <border>
      <left/>
      <right style="thin">
        <color rgb="FFFFFFCC"/>
      </right>
      <top/>
      <bottom/>
      <diagonal/>
    </border>
    <border>
      <left style="thin">
        <color rgb="FFFFFFCC"/>
      </left>
      <right style="thin">
        <color rgb="FFFFFFCC"/>
      </right>
      <top style="thin">
        <color rgb="FFFFFFCC"/>
      </top>
      <bottom style="thin">
        <color rgb="FFFFFFCC"/>
      </bottom>
      <diagonal/>
    </border>
    <border>
      <left style="thin">
        <color rgb="FFFFFFCC"/>
      </left>
      <right/>
      <top/>
      <bottom style="thin">
        <color rgb="FFFFFFCC"/>
      </bottom>
      <diagonal/>
    </border>
    <border>
      <left/>
      <right style="thin">
        <color rgb="FFFFFFCC"/>
      </right>
      <top/>
      <bottom style="thin">
        <color rgb="FFFFFFCC"/>
      </bottom>
      <diagonal/>
    </border>
    <border>
      <left style="thin">
        <color rgb="FFFF8080"/>
      </left>
      <right/>
      <top style="thin">
        <color rgb="FFFF8080"/>
      </top>
      <bottom style="thin">
        <color rgb="FFFF8080"/>
      </bottom>
      <diagonal/>
    </border>
    <border>
      <left/>
      <right style="thin">
        <color rgb="FFFF8080"/>
      </right>
      <top style="thin">
        <color rgb="FFFF8080"/>
      </top>
      <bottom style="thin">
        <color rgb="FFFF8080"/>
      </bottom>
      <diagonal/>
    </border>
    <border>
      <left style="thin">
        <color rgb="FFFF8080"/>
      </left>
      <right style="thin">
        <color rgb="FFFF8080"/>
      </right>
      <top style="thin">
        <color rgb="FFFF8080"/>
      </top>
      <bottom style="thin">
        <color rgb="FFFF8080"/>
      </bottom>
      <diagonal/>
    </border>
    <border>
      <left/>
      <right/>
      <top/>
      <bottom/>
      <diagonal/>
    </border>
    <border>
      <left style="thin">
        <color rgb="FFFFFFCC"/>
      </left>
      <right style="thin">
        <color rgb="FFFFFFCC"/>
      </right>
      <top style="thin">
        <color rgb="FFFFFFCC"/>
      </top>
      <bottom/>
      <diagonal/>
    </border>
    <border>
      <left style="thin">
        <color rgb="FFFFCC00"/>
      </left>
      <right/>
      <top style="thin">
        <color rgb="FFFFCC00"/>
      </top>
      <bottom style="thin">
        <color rgb="FFFFCC00"/>
      </bottom>
      <diagonal/>
    </border>
    <border>
      <left/>
      <right style="thin">
        <color rgb="FFFFCC00"/>
      </right>
      <top style="thin">
        <color rgb="FFFFCC00"/>
      </top>
      <bottom style="thin">
        <color rgb="FFFFCC00"/>
      </bottom>
      <diagonal/>
    </border>
    <border>
      <left style="thin">
        <color rgb="FFFFCC00"/>
      </left>
      <right/>
      <top style="thin">
        <color rgb="FFFFCC00"/>
      </top>
      <bottom/>
      <diagonal/>
    </border>
    <border>
      <left/>
      <right style="thin">
        <color rgb="FFFFCC00"/>
      </right>
      <top style="thin">
        <color rgb="FFFFCC00"/>
      </top>
      <bottom/>
      <diagonal/>
    </border>
    <border>
      <left style="thin">
        <color rgb="FFFFCC00"/>
      </left>
      <right/>
      <top/>
      <bottom/>
      <diagonal/>
    </border>
    <border>
      <left/>
      <right style="thin">
        <color rgb="FFFFCC00"/>
      </right>
      <top/>
      <bottom/>
      <diagonal/>
    </border>
    <border>
      <left style="thin">
        <color rgb="FFFFCC00"/>
      </left>
      <right style="thin">
        <color rgb="FFFFCC00"/>
      </right>
      <top style="thin">
        <color rgb="FFFFCC00"/>
      </top>
      <bottom style="thin">
        <color rgb="FFFFCC00"/>
      </bottom>
      <diagonal/>
    </border>
    <border>
      <left style="thin">
        <color rgb="FFFFCC00"/>
      </left>
      <right/>
      <top/>
      <bottom style="thin">
        <color rgb="FFFFCC00"/>
      </bottom>
      <diagonal/>
    </border>
    <border>
      <left/>
      <right style="thin">
        <color rgb="FFFFCC00"/>
      </right>
      <top/>
      <bottom style="thin">
        <color rgb="FFFFCC00"/>
      </bottom>
      <diagonal/>
    </border>
    <border>
      <left style="thin">
        <color rgb="FF33CCCC"/>
      </left>
      <right/>
      <top style="thin">
        <color rgb="FF33CCCC"/>
      </top>
      <bottom style="thin">
        <color rgb="FF33CCCC"/>
      </bottom>
      <diagonal/>
    </border>
    <border>
      <left/>
      <right style="thin">
        <color rgb="FF33CCCC"/>
      </right>
      <top style="thin">
        <color rgb="FF33CCCC"/>
      </top>
      <bottom style="thin">
        <color rgb="FF33CCCC"/>
      </bottom>
      <diagonal/>
    </border>
    <border>
      <left style="thin">
        <color rgb="FF33CCCC"/>
      </left>
      <right style="thin">
        <color rgb="FF33CCCC"/>
      </right>
      <top style="thin">
        <color rgb="FF33CCCC"/>
      </top>
      <bottom style="thin">
        <color rgb="FF33CCCC"/>
      </bottom>
      <diagonal/>
    </border>
    <border>
      <left style="thin">
        <color rgb="FFFFFFCC"/>
      </left>
      <right style="thin">
        <color rgb="FFFFFFCC"/>
      </right>
      <top/>
      <bottom/>
      <diagonal/>
    </border>
    <border>
      <left style="thin">
        <color rgb="FFFFFFCC"/>
      </left>
      <right style="thin">
        <color rgb="FFFFFFCC"/>
      </right>
      <top/>
      <bottom style="thin">
        <color rgb="FFFFFFCC"/>
      </bottom>
      <diagonal/>
    </border>
    <border>
      <left style="thin">
        <color rgb="FFFFCC00"/>
      </left>
      <right style="thin">
        <color rgb="FFFFCC00"/>
      </right>
      <top style="thin">
        <color rgb="FFFFCC00"/>
      </top>
      <bottom/>
      <diagonal/>
    </border>
    <border>
      <left style="thin">
        <color rgb="FFFFCC00"/>
      </left>
      <right style="thin">
        <color rgb="FFFFCC00"/>
      </right>
      <top/>
      <bottom/>
      <diagonal/>
    </border>
    <border>
      <left style="thin">
        <color rgb="FFFFCC00"/>
      </left>
      <right style="thin">
        <color rgb="FFFFCC00"/>
      </right>
      <top/>
      <bottom style="thin">
        <color rgb="FFFFCC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87">
    <xf numFmtId="0" fontId="0" fillId="0" borderId="0" xfId="0" applyFont="1" applyAlignment="1"/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/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/>
    <xf numFmtId="164" fontId="3" fillId="0" borderId="4" xfId="0" applyNumberFormat="1" applyFont="1" applyBorder="1" applyAlignment="1"/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164" fontId="3" fillId="0" borderId="5" xfId="0" applyNumberFormat="1" applyFont="1" applyBorder="1" applyAlignment="1"/>
    <xf numFmtId="164" fontId="3" fillId="0" borderId="6" xfId="0" applyNumberFormat="1" applyFont="1" applyBorder="1" applyAlignment="1"/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/>
    <xf numFmtId="164" fontId="0" fillId="0" borderId="2" xfId="0" applyNumberFormat="1" applyFont="1" applyBorder="1" applyAlignment="1"/>
    <xf numFmtId="164" fontId="0" fillId="0" borderId="7" xfId="0" applyNumberFormat="1" applyFont="1" applyBorder="1" applyAlignment="1"/>
    <xf numFmtId="164" fontId="0" fillId="0" borderId="8" xfId="0" applyNumberFormat="1" applyFont="1" applyBorder="1" applyAlignment="1"/>
    <xf numFmtId="164" fontId="3" fillId="0" borderId="7" xfId="0" applyNumberFormat="1" applyFont="1" applyBorder="1" applyAlignment="1"/>
    <xf numFmtId="164" fontId="3" fillId="0" borderId="8" xfId="0" applyNumberFormat="1" applyFont="1" applyBorder="1" applyAlignment="1"/>
    <xf numFmtId="164" fontId="0" fillId="0" borderId="1" xfId="0" applyNumberFormat="1" applyFont="1" applyBorder="1" applyAlignment="1"/>
    <xf numFmtId="164" fontId="3" fillId="0" borderId="1" xfId="0" applyNumberFormat="1" applyFont="1" applyBorder="1" applyAlignment="1"/>
    <xf numFmtId="164" fontId="3" fillId="0" borderId="1" xfId="0" applyNumberFormat="1" applyFont="1" applyBorder="1" applyAlignment="1"/>
    <xf numFmtId="0" fontId="2" fillId="0" borderId="0" xfId="0" applyFont="1" applyAlignment="1"/>
    <xf numFmtId="0" fontId="3" fillId="0" borderId="2" xfId="0" applyFont="1" applyBorder="1" applyAlignment="1">
      <alignment vertical="center"/>
    </xf>
    <xf numFmtId="164" fontId="3" fillId="2" borderId="10" xfId="0" applyNumberFormat="1" applyFont="1" applyFill="1" applyBorder="1" applyAlignment="1"/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5" fillId="3" borderId="1" xfId="0" applyFont="1" applyFill="1" applyBorder="1" applyAlignment="1"/>
    <xf numFmtId="0" fontId="2" fillId="0" borderId="7" xfId="0" applyFont="1" applyBorder="1"/>
    <xf numFmtId="0" fontId="2" fillId="0" borderId="5" xfId="0" applyFont="1" applyBorder="1"/>
    <xf numFmtId="164" fontId="0" fillId="0" borderId="6" xfId="0" applyNumberFormat="1" applyFont="1" applyBorder="1" applyAlignment="1"/>
    <xf numFmtId="164" fontId="0" fillId="0" borderId="11" xfId="0" applyNumberFormat="1" applyFont="1" applyBorder="1" applyAlignment="1"/>
    <xf numFmtId="164" fontId="0" fillId="0" borderId="12" xfId="0" applyNumberFormat="1" applyFont="1" applyBorder="1" applyAlignment="1"/>
    <xf numFmtId="0" fontId="3" fillId="2" borderId="9" xfId="0" applyFont="1" applyFill="1" applyBorder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/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164" fontId="0" fillId="0" borderId="5" xfId="0" applyNumberFormat="1" applyFont="1" applyBorder="1" applyAlignment="1"/>
    <xf numFmtId="164" fontId="3" fillId="0" borderId="13" xfId="0" applyNumberFormat="1" applyFont="1" applyBorder="1" applyAlignment="1">
      <alignment wrapText="1"/>
    </xf>
    <xf numFmtId="164" fontId="3" fillId="0" borderId="13" xfId="0" applyNumberFormat="1" applyFont="1" applyBorder="1" applyAlignment="1"/>
    <xf numFmtId="164" fontId="0" fillId="0" borderId="0" xfId="0" applyNumberFormat="1" applyFont="1" applyAlignment="1"/>
    <xf numFmtId="3" fontId="0" fillId="0" borderId="0" xfId="0" applyNumberFormat="1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10" fillId="4" borderId="20" xfId="0" applyFont="1" applyFill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7" borderId="25" xfId="0" applyFont="1" applyFill="1" applyBorder="1" applyAlignment="1">
      <alignment horizontal="left" vertical="top" wrapText="1"/>
    </xf>
    <xf numFmtId="0" fontId="0" fillId="7" borderId="26" xfId="0" applyFont="1" applyFill="1" applyBorder="1" applyAlignment="1">
      <alignment horizontal="left"/>
    </xf>
    <xf numFmtId="0" fontId="0" fillId="8" borderId="26" xfId="0" applyFont="1" applyFill="1" applyBorder="1" applyAlignment="1"/>
    <xf numFmtId="0" fontId="0" fillId="8" borderId="26" xfId="0" applyFont="1" applyFill="1" applyBorder="1" applyAlignment="1">
      <alignment horizontal="left"/>
    </xf>
    <xf numFmtId="0" fontId="12" fillId="8" borderId="25" xfId="0" applyFont="1" applyFill="1" applyBorder="1" applyAlignment="1">
      <alignment horizontal="left" vertical="top" wrapText="1"/>
    </xf>
    <xf numFmtId="0" fontId="0" fillId="0" borderId="0" xfId="0" applyFont="1" applyAlignment="1"/>
    <xf numFmtId="3" fontId="0" fillId="8" borderId="26" xfId="0" applyNumberFormat="1" applyFont="1" applyFill="1" applyBorder="1" applyAlignment="1"/>
    <xf numFmtId="0" fontId="0" fillId="7" borderId="26" xfId="0" applyFont="1" applyFill="1" applyBorder="1" applyAlignment="1"/>
    <xf numFmtId="3" fontId="0" fillId="7" borderId="26" xfId="0" applyNumberFormat="1" applyFont="1" applyFill="1" applyBorder="1" applyAlignment="1"/>
    <xf numFmtId="0" fontId="12" fillId="9" borderId="25" xfId="0" applyFont="1" applyFill="1" applyBorder="1" applyAlignment="1">
      <alignment horizontal="left" vertical="top" wrapText="1"/>
    </xf>
    <xf numFmtId="0" fontId="0" fillId="9" borderId="26" xfId="0" applyFont="1" applyFill="1" applyBorder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5" fillId="0" borderId="2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10" borderId="26" xfId="0" applyFont="1" applyFill="1" applyBorder="1" applyAlignment="1">
      <alignment horizontal="left"/>
    </xf>
    <xf numFmtId="0" fontId="14" fillId="10" borderId="26" xfId="0" applyFont="1" applyFill="1" applyBorder="1" applyAlignment="1"/>
    <xf numFmtId="0" fontId="15" fillId="0" borderId="1" xfId="0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0" fontId="16" fillId="11" borderId="34" xfId="0" applyFont="1" applyFill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3" fontId="15" fillId="0" borderId="25" xfId="0" applyNumberFormat="1" applyFont="1" applyBorder="1" applyAlignment="1">
      <alignment horizontal="right" vertical="top"/>
    </xf>
    <xf numFmtId="3" fontId="12" fillId="0" borderId="25" xfId="0" applyNumberFormat="1" applyFont="1" applyBorder="1" applyAlignment="1">
      <alignment horizontal="right" vertical="top"/>
    </xf>
    <xf numFmtId="1" fontId="12" fillId="0" borderId="25" xfId="0" applyNumberFormat="1" applyFont="1" applyBorder="1" applyAlignment="1">
      <alignment horizontal="right" vertical="top"/>
    </xf>
    <xf numFmtId="0" fontId="8" fillId="0" borderId="20" xfId="0" applyFont="1" applyBorder="1" applyAlignment="1">
      <alignment horizontal="left" vertical="top"/>
    </xf>
    <xf numFmtId="3" fontId="8" fillId="0" borderId="20" xfId="0" applyNumberFormat="1" applyFont="1" applyBorder="1" applyAlignment="1">
      <alignment horizontal="right" vertical="top"/>
    </xf>
    <xf numFmtId="3" fontId="14" fillId="0" borderId="0" xfId="0" applyNumberFormat="1" applyFont="1" applyAlignment="1">
      <alignment horizontal="left"/>
    </xf>
    <xf numFmtId="165" fontId="14" fillId="0" borderId="0" xfId="0" applyNumberFormat="1" applyFont="1" applyAlignment="1">
      <alignment horizontal="left"/>
    </xf>
    <xf numFmtId="165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left"/>
    </xf>
    <xf numFmtId="0" fontId="10" fillId="0" borderId="20" xfId="0" applyFont="1" applyBorder="1" applyAlignment="1">
      <alignment horizontal="left" vertical="top" wrapText="1"/>
    </xf>
    <xf numFmtId="0" fontId="16" fillId="11" borderId="39" xfId="0" applyFont="1" applyFill="1" applyBorder="1" applyAlignment="1">
      <alignment horizontal="left" vertical="top" wrapText="1"/>
    </xf>
    <xf numFmtId="3" fontId="16" fillId="11" borderId="39" xfId="0" applyNumberFormat="1" applyFont="1" applyFill="1" applyBorder="1" applyAlignment="1">
      <alignment horizontal="right" vertical="top"/>
    </xf>
    <xf numFmtId="0" fontId="17" fillId="3" borderId="39" xfId="0" applyFont="1" applyFill="1" applyBorder="1" applyAlignment="1">
      <alignment horizontal="left" vertical="top" wrapText="1"/>
    </xf>
    <xf numFmtId="3" fontId="17" fillId="3" borderId="39" xfId="0" applyNumberFormat="1" applyFont="1" applyFill="1" applyBorder="1" applyAlignment="1">
      <alignment horizontal="right" vertical="top"/>
    </xf>
    <xf numFmtId="3" fontId="12" fillId="0" borderId="39" xfId="0" applyNumberFormat="1" applyFont="1" applyBorder="1" applyAlignment="1">
      <alignment horizontal="right" vertical="top"/>
    </xf>
    <xf numFmtId="1" fontId="12" fillId="0" borderId="39" xfId="0" applyNumberFormat="1" applyFont="1" applyBorder="1" applyAlignment="1">
      <alignment horizontal="right" vertical="top"/>
    </xf>
    <xf numFmtId="0" fontId="18" fillId="11" borderId="34" xfId="0" applyFont="1" applyFill="1" applyBorder="1" applyAlignment="1">
      <alignment horizontal="left" vertical="top"/>
    </xf>
    <xf numFmtId="3" fontId="18" fillId="11" borderId="34" xfId="0" applyNumberFormat="1" applyFont="1" applyFill="1" applyBorder="1" applyAlignment="1">
      <alignment horizontal="right" vertical="top"/>
    </xf>
    <xf numFmtId="1" fontId="17" fillId="3" borderId="39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3" fillId="0" borderId="0" xfId="0" applyFont="1" applyAlignment="1"/>
    <xf numFmtId="0" fontId="3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/>
    <xf numFmtId="0" fontId="0" fillId="0" borderId="1" xfId="0" applyFont="1" applyBorder="1" applyAlignment="1"/>
    <xf numFmtId="0" fontId="3" fillId="12" borderId="1" xfId="0" applyFont="1" applyFill="1" applyBorder="1" applyAlignment="1">
      <alignment wrapText="1"/>
    </xf>
    <xf numFmtId="165" fontId="3" fillId="12" borderId="1" xfId="0" applyNumberFormat="1" applyFont="1" applyFill="1" applyBorder="1" applyAlignment="1"/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/>
    <xf numFmtId="0" fontId="0" fillId="0" borderId="0" xfId="0" applyFont="1" applyAlignment="1">
      <alignment wrapText="1"/>
    </xf>
    <xf numFmtId="2" fontId="0" fillId="0" borderId="1" xfId="0" applyNumberFormat="1" applyFont="1" applyBorder="1" applyAlignment="1"/>
    <xf numFmtId="165" fontId="0" fillId="8" borderId="1" xfId="0" applyNumberFormat="1" applyFont="1" applyFill="1" applyBorder="1" applyAlignment="1"/>
    <xf numFmtId="2" fontId="0" fillId="8" borderId="1" xfId="0" applyNumberFormat="1" applyFont="1" applyFill="1" applyBorder="1" applyAlignment="1"/>
    <xf numFmtId="2" fontId="0" fillId="0" borderId="1" xfId="0" applyNumberFormat="1" applyFont="1" applyBorder="1" applyAlignment="1">
      <alignment horizontal="right"/>
    </xf>
    <xf numFmtId="165" fontId="0" fillId="0" borderId="0" xfId="0" applyNumberFormat="1" applyFont="1" applyAlignme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wrapText="1"/>
    </xf>
    <xf numFmtId="165" fontId="3" fillId="10" borderId="1" xfId="0" applyNumberFormat="1" applyFont="1" applyFill="1" applyBorder="1" applyAlignment="1"/>
    <xf numFmtId="0" fontId="3" fillId="7" borderId="1" xfId="0" applyFont="1" applyFill="1" applyBorder="1" applyAlignment="1">
      <alignment wrapText="1"/>
    </xf>
    <xf numFmtId="165" fontId="3" fillId="7" borderId="1" xfId="0" applyNumberFormat="1" applyFont="1" applyFill="1" applyBorder="1" applyAlignment="1"/>
    <xf numFmtId="0" fontId="0" fillId="0" borderId="0" xfId="0" applyFont="1" applyAlignment="1"/>
    <xf numFmtId="49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4" fontId="19" fillId="2" borderId="1" xfId="0" applyNumberFormat="1" applyFont="1" applyFill="1" applyBorder="1" applyAlignment="1"/>
    <xf numFmtId="49" fontId="21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1" fillId="0" borderId="1" xfId="0" applyFont="1" applyBorder="1" applyAlignment="1">
      <alignment wrapText="1"/>
    </xf>
    <xf numFmtId="164" fontId="21" fillId="0" borderId="1" xfId="0" applyNumberFormat="1" applyFont="1" applyBorder="1" applyAlignment="1"/>
    <xf numFmtId="164" fontId="19" fillId="0" borderId="4" xfId="0" applyNumberFormat="1" applyFont="1" applyBorder="1" applyAlignment="1"/>
    <xf numFmtId="0" fontId="20" fillId="0" borderId="1" xfId="0" applyFont="1" applyBorder="1" applyAlignment="1">
      <alignment vertical="center"/>
    </xf>
    <xf numFmtId="164" fontId="20" fillId="0" borderId="0" xfId="0" applyNumberFormat="1" applyFont="1" applyAlignment="1"/>
    <xf numFmtId="164" fontId="19" fillId="0" borderId="5" xfId="0" applyNumberFormat="1" applyFont="1" applyBorder="1" applyAlignment="1"/>
    <xf numFmtId="164" fontId="19" fillId="0" borderId="6" xfId="0" applyNumberFormat="1" applyFont="1" applyBorder="1" applyAlignment="1"/>
    <xf numFmtId="49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/>
    <xf numFmtId="164" fontId="21" fillId="0" borderId="2" xfId="0" applyNumberFormat="1" applyFont="1" applyBorder="1" applyAlignment="1"/>
    <xf numFmtId="164" fontId="21" fillId="0" borderId="7" xfId="0" applyNumberFormat="1" applyFont="1" applyBorder="1" applyAlignment="1"/>
    <xf numFmtId="164" fontId="21" fillId="0" borderId="8" xfId="0" applyNumberFormat="1" applyFont="1" applyBorder="1" applyAlignment="1"/>
    <xf numFmtId="164" fontId="19" fillId="0" borderId="1" xfId="0" applyNumberFormat="1" applyFont="1" applyBorder="1" applyAlignment="1"/>
    <xf numFmtId="164" fontId="19" fillId="2" borderId="10" xfId="0" applyNumberFormat="1" applyFont="1" applyFill="1" applyBorder="1" applyAlignment="1"/>
    <xf numFmtId="49" fontId="21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21" fillId="0" borderId="2" xfId="0" applyFont="1" applyBorder="1" applyAlignment="1">
      <alignment wrapText="1"/>
    </xf>
    <xf numFmtId="0" fontId="21" fillId="0" borderId="1" xfId="0" applyFont="1" applyBorder="1" applyAlignment="1">
      <alignment vertical="center"/>
    </xf>
    <xf numFmtId="0" fontId="21" fillId="3" borderId="1" xfId="0" applyFont="1" applyFill="1" applyBorder="1" applyAlignment="1"/>
    <xf numFmtId="0" fontId="20" fillId="0" borderId="7" xfId="0" applyFont="1" applyBorder="1"/>
    <xf numFmtId="164" fontId="19" fillId="0" borderId="1" xfId="0" applyNumberFormat="1" applyFont="1" applyBorder="1" applyAlignment="1">
      <alignment wrapText="1"/>
    </xf>
    <xf numFmtId="0" fontId="20" fillId="0" borderId="5" xfId="0" applyFont="1" applyBorder="1"/>
    <xf numFmtId="164" fontId="21" fillId="0" borderId="6" xfId="0" applyNumberFormat="1" applyFont="1" applyBorder="1" applyAlignment="1"/>
    <xf numFmtId="0" fontId="20" fillId="0" borderId="9" xfId="0" applyFont="1" applyBorder="1"/>
    <xf numFmtId="0" fontId="19" fillId="2" borderId="9" xfId="0" applyFont="1" applyFill="1" applyBorder="1" applyAlignment="1">
      <alignment horizontal="right"/>
    </xf>
    <xf numFmtId="164" fontId="19" fillId="2" borderId="9" xfId="0" applyNumberFormat="1" applyFont="1" applyFill="1" applyBorder="1" applyAlignment="1">
      <alignment horizontal="right"/>
    </xf>
    <xf numFmtId="0" fontId="21" fillId="0" borderId="2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/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64" fontId="20" fillId="0" borderId="0" xfId="0" applyNumberFormat="1" applyFont="1" applyAlignment="1">
      <alignment horizontal="right"/>
    </xf>
    <xf numFmtId="164" fontId="22" fillId="0" borderId="0" xfId="0" applyNumberFormat="1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0" fillId="0" borderId="0" xfId="0" applyFont="1" applyAlignment="1"/>
    <xf numFmtId="164" fontId="22" fillId="0" borderId="0" xfId="0" applyNumberFormat="1" applyFont="1" applyAlignment="1">
      <alignment horizontal="right"/>
    </xf>
    <xf numFmtId="164" fontId="21" fillId="0" borderId="0" xfId="0" applyNumberFormat="1" applyFont="1" applyAlignment="1"/>
    <xf numFmtId="0" fontId="21" fillId="0" borderId="2" xfId="0" applyFont="1" applyBorder="1" applyAlignment="1">
      <alignment vertical="center"/>
    </xf>
    <xf numFmtId="0" fontId="20" fillId="0" borderId="9" xfId="0" applyFont="1" applyBorder="1"/>
    <xf numFmtId="49" fontId="19" fillId="2" borderId="2" xfId="0" applyNumberFormat="1" applyFont="1" applyFill="1" applyBorder="1" applyAlignment="1">
      <alignment horizontal="left" vertical="center"/>
    </xf>
    <xf numFmtId="0" fontId="20" fillId="0" borderId="3" xfId="0" applyFont="1" applyBorder="1"/>
    <xf numFmtId="0" fontId="19" fillId="0" borderId="2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49" fontId="22" fillId="2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wrapText="1"/>
    </xf>
    <xf numFmtId="49" fontId="3" fillId="2" borderId="2" xfId="0" applyNumberFormat="1" applyFont="1" applyFill="1" applyBorder="1" applyAlignment="1">
      <alignment horizontal="left" vertical="center"/>
    </xf>
    <xf numFmtId="0" fontId="2" fillId="0" borderId="3" xfId="0" applyFont="1" applyBorder="1"/>
    <xf numFmtId="49" fontId="4" fillId="2" borderId="2" xfId="0" applyNumberFormat="1" applyFont="1" applyFill="1" applyBorder="1" applyAlignment="1">
      <alignment vertical="center"/>
    </xf>
    <xf numFmtId="0" fontId="2" fillId="0" borderId="9" xfId="0" applyFont="1" applyBorder="1"/>
    <xf numFmtId="0" fontId="0" fillId="0" borderId="2" xfId="0" applyFont="1" applyBorder="1" applyAlignment="1">
      <alignment vertical="center"/>
    </xf>
    <xf numFmtId="3" fontId="12" fillId="0" borderId="23" xfId="0" applyNumberFormat="1" applyFont="1" applyBorder="1" applyAlignment="1">
      <alignment horizontal="right" vertical="top"/>
    </xf>
    <xf numFmtId="0" fontId="2" fillId="0" borderId="24" xfId="0" applyFont="1" applyBorder="1"/>
    <xf numFmtId="3" fontId="12" fillId="8" borderId="23" xfId="0" applyNumberFormat="1" applyFont="1" applyFill="1" applyBorder="1" applyAlignment="1">
      <alignment horizontal="right" vertical="top"/>
    </xf>
    <xf numFmtId="0" fontId="12" fillId="8" borderId="23" xfId="0" applyFont="1" applyFill="1" applyBorder="1" applyAlignment="1">
      <alignment horizontal="left" vertical="top" wrapText="1"/>
    </xf>
    <xf numFmtId="0" fontId="11" fillId="8" borderId="23" xfId="0" applyFont="1" applyFill="1" applyBorder="1" applyAlignment="1">
      <alignment horizontal="left" vertical="top" wrapText="1"/>
    </xf>
    <xf numFmtId="3" fontId="11" fillId="8" borderId="23" xfId="0" applyNumberFormat="1" applyFont="1" applyFill="1" applyBorder="1" applyAlignment="1">
      <alignment horizontal="right" vertical="top"/>
    </xf>
    <xf numFmtId="0" fontId="11" fillId="6" borderId="23" xfId="0" applyFont="1" applyFill="1" applyBorder="1" applyAlignment="1">
      <alignment horizontal="left" vertical="top" wrapText="1"/>
    </xf>
    <xf numFmtId="3" fontId="11" fillId="6" borderId="23" xfId="0" applyNumberFormat="1" applyFont="1" applyFill="1" applyBorder="1" applyAlignment="1">
      <alignment horizontal="right" vertical="top"/>
    </xf>
    <xf numFmtId="0" fontId="12" fillId="6" borderId="23" xfId="0" applyFont="1" applyFill="1" applyBorder="1" applyAlignment="1">
      <alignment horizontal="left" vertical="top" wrapText="1"/>
    </xf>
    <xf numFmtId="3" fontId="12" fillId="6" borderId="23" xfId="0" applyNumberFormat="1" applyFont="1" applyFill="1" applyBorder="1" applyAlignment="1">
      <alignment horizontal="right" vertical="top"/>
    </xf>
    <xf numFmtId="3" fontId="12" fillId="7" borderId="23" xfId="0" applyNumberFormat="1" applyFont="1" applyFill="1" applyBorder="1" applyAlignment="1">
      <alignment horizontal="right" vertical="top"/>
    </xf>
    <xf numFmtId="0" fontId="10" fillId="5" borderId="23" xfId="0" applyFont="1" applyFill="1" applyBorder="1" applyAlignment="1">
      <alignment horizontal="left" vertical="top" wrapText="1"/>
    </xf>
    <xf numFmtId="3" fontId="10" fillId="5" borderId="23" xfId="0" applyNumberFormat="1" applyFont="1" applyFill="1" applyBorder="1" applyAlignment="1">
      <alignment horizontal="right" vertical="top"/>
    </xf>
    <xf numFmtId="0" fontId="12" fillId="0" borderId="23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3" fontId="11" fillId="0" borderId="23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wrapText="1"/>
    </xf>
    <xf numFmtId="0" fontId="0" fillId="0" borderId="0" xfId="0" applyFont="1" applyAlignment="1"/>
    <xf numFmtId="0" fontId="9" fillId="0" borderId="0" xfId="0" applyFont="1" applyAlignment="1">
      <alignment horizontal="left" wrapText="1"/>
    </xf>
    <xf numFmtId="0" fontId="10" fillId="4" borderId="14" xfId="0" applyFont="1" applyFill="1" applyBorder="1" applyAlignment="1">
      <alignment horizontal="left" vertical="top" wrapText="1"/>
    </xf>
    <xf numFmtId="0" fontId="2" fillId="0" borderId="15" xfId="0" applyFont="1" applyBorder="1"/>
    <xf numFmtId="3" fontId="10" fillId="4" borderId="16" xfId="0" applyNumberFormat="1" applyFont="1" applyFill="1" applyBorder="1" applyAlignment="1">
      <alignment horizontal="left"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/>
    <xf numFmtId="0" fontId="13" fillId="4" borderId="14" xfId="0" applyFont="1" applyFill="1" applyBorder="1" applyAlignment="1">
      <alignment horizontal="left" vertical="top"/>
    </xf>
    <xf numFmtId="3" fontId="13" fillId="4" borderId="14" xfId="0" applyNumberFormat="1" applyFont="1" applyFill="1" applyBorder="1" applyAlignment="1">
      <alignment horizontal="right" vertical="top"/>
    </xf>
    <xf numFmtId="3" fontId="12" fillId="9" borderId="23" xfId="0" applyNumberFormat="1" applyFont="1" applyFill="1" applyBorder="1" applyAlignment="1">
      <alignment horizontal="right" vertical="top"/>
    </xf>
    <xf numFmtId="0" fontId="15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3" fontId="12" fillId="0" borderId="2" xfId="0" applyNumberFormat="1" applyFont="1" applyBorder="1" applyAlignment="1">
      <alignment horizontal="right" vertical="top"/>
    </xf>
    <xf numFmtId="0" fontId="8" fillId="0" borderId="2" xfId="0" applyFont="1" applyBorder="1" applyAlignment="1">
      <alignment horizontal="left" vertical="top"/>
    </xf>
    <xf numFmtId="3" fontId="8" fillId="0" borderId="2" xfId="0" applyNumberFormat="1" applyFont="1" applyBorder="1" applyAlignment="1">
      <alignment horizontal="right" vertical="top"/>
    </xf>
    <xf numFmtId="3" fontId="15" fillId="0" borderId="2" xfId="0" applyNumberFormat="1" applyFont="1" applyBorder="1" applyAlignment="1">
      <alignment horizontal="right" vertical="top"/>
    </xf>
    <xf numFmtId="1" fontId="12" fillId="0" borderId="2" xfId="0" applyNumberFormat="1" applyFont="1" applyBorder="1" applyAlignment="1">
      <alignment horizontal="right" vertical="top"/>
    </xf>
    <xf numFmtId="3" fontId="12" fillId="10" borderId="2" xfId="0" applyNumberFormat="1" applyFont="1" applyFill="1" applyBorder="1" applyAlignment="1">
      <alignment horizontal="right" vertical="top"/>
    </xf>
    <xf numFmtId="0" fontId="12" fillId="10" borderId="2" xfId="0" applyFont="1" applyFill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1" fontId="12" fillId="0" borderId="23" xfId="0" applyNumberFormat="1" applyFont="1" applyBorder="1" applyAlignment="1">
      <alignment horizontal="right" vertical="top"/>
    </xf>
    <xf numFmtId="0" fontId="10" fillId="4" borderId="16" xfId="0" applyFont="1" applyFill="1" applyBorder="1" applyAlignment="1">
      <alignment horizontal="left" vertical="top" wrapText="1"/>
    </xf>
    <xf numFmtId="0" fontId="18" fillId="11" borderId="28" xfId="0" applyFont="1" applyFill="1" applyBorder="1" applyAlignment="1">
      <alignment horizontal="left" vertical="top"/>
    </xf>
    <xf numFmtId="0" fontId="2" fillId="0" borderId="29" xfId="0" applyFont="1" applyBorder="1"/>
    <xf numFmtId="3" fontId="18" fillId="11" borderId="28" xfId="0" applyNumberFormat="1" applyFont="1" applyFill="1" applyBorder="1" applyAlignment="1">
      <alignment horizontal="right" vertical="top"/>
    </xf>
    <xf numFmtId="0" fontId="12" fillId="3" borderId="37" xfId="0" applyFont="1" applyFill="1" applyBorder="1" applyAlignment="1">
      <alignment horizontal="left" vertical="top" wrapText="1"/>
    </xf>
    <xf numFmtId="0" fontId="2" fillId="0" borderId="38" xfId="0" applyFont="1" applyBorder="1"/>
    <xf numFmtId="3" fontId="12" fillId="3" borderId="37" xfId="0" applyNumberFormat="1" applyFont="1" applyFill="1" applyBorder="1" applyAlignment="1">
      <alignment horizontal="right" vertical="top"/>
    </xf>
    <xf numFmtId="3" fontId="12" fillId="0" borderId="37" xfId="0" applyNumberFormat="1" applyFont="1" applyBorder="1" applyAlignment="1">
      <alignment horizontal="right" vertical="top"/>
    </xf>
    <xf numFmtId="1" fontId="12" fillId="0" borderId="37" xfId="0" applyNumberFormat="1" applyFont="1" applyBorder="1" applyAlignment="1">
      <alignment horizontal="right" vertical="top"/>
    </xf>
    <xf numFmtId="0" fontId="17" fillId="3" borderId="37" xfId="0" applyFont="1" applyFill="1" applyBorder="1" applyAlignment="1">
      <alignment horizontal="left" vertical="top" wrapText="1"/>
    </xf>
    <xf numFmtId="3" fontId="17" fillId="3" borderId="37" xfId="0" applyNumberFormat="1" applyFont="1" applyFill="1" applyBorder="1" applyAlignment="1">
      <alignment horizontal="right" vertical="top"/>
    </xf>
    <xf numFmtId="1" fontId="12" fillId="3" borderId="37" xfId="0" applyNumberFormat="1" applyFont="1" applyFill="1" applyBorder="1" applyAlignment="1">
      <alignment horizontal="right" vertical="top"/>
    </xf>
    <xf numFmtId="0" fontId="16" fillId="11" borderId="37" xfId="0" applyFont="1" applyFill="1" applyBorder="1" applyAlignment="1">
      <alignment horizontal="left" vertical="top" wrapText="1"/>
    </xf>
    <xf numFmtId="3" fontId="16" fillId="11" borderId="37" xfId="0" applyNumberFormat="1" applyFont="1" applyFill="1" applyBorder="1" applyAlignment="1">
      <alignment horizontal="right" vertical="top"/>
    </xf>
    <xf numFmtId="0" fontId="16" fillId="11" borderId="28" xfId="0" applyFont="1" applyFill="1" applyBorder="1" applyAlignment="1">
      <alignment horizontal="left" vertical="top" wrapText="1"/>
    </xf>
    <xf numFmtId="0" fontId="16" fillId="11" borderId="30" xfId="0" applyFont="1" applyFill="1" applyBorder="1" applyAlignment="1">
      <alignment horizontal="left" vertical="top" wrapText="1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5" xfId="0" applyFont="1" applyBorder="1"/>
    <xf numFmtId="0" fontId="2" fillId="0" borderId="36" xfId="0" applyFont="1" applyBorder="1"/>
    <xf numFmtId="1" fontId="17" fillId="3" borderId="37" xfId="0" applyNumberFormat="1" applyFont="1" applyFill="1" applyBorder="1" applyAlignment="1">
      <alignment horizontal="right" vertical="top"/>
    </xf>
    <xf numFmtId="0" fontId="15" fillId="0" borderId="27" xfId="0" applyFont="1" applyBorder="1" applyAlignment="1">
      <alignment horizontal="left" vertical="top" wrapText="1"/>
    </xf>
    <xf numFmtId="0" fontId="2" fillId="0" borderId="40" xfId="0" applyFont="1" applyBorder="1"/>
    <xf numFmtId="0" fontId="2" fillId="0" borderId="41" xfId="0" applyFont="1" applyBorder="1"/>
    <xf numFmtId="165" fontId="14" fillId="0" borderId="0" xfId="0" applyNumberFormat="1" applyFont="1" applyAlignment="1">
      <alignment horizontal="center"/>
    </xf>
    <xf numFmtId="0" fontId="10" fillId="0" borderId="27" xfId="0" applyFont="1" applyBorder="1" applyAlignment="1">
      <alignment horizontal="left" vertical="top" wrapText="1"/>
    </xf>
    <xf numFmtId="0" fontId="16" fillId="11" borderId="42" xfId="0" applyFont="1" applyFill="1" applyBorder="1" applyAlignment="1">
      <alignment horizontal="left" vertical="top" wrapText="1"/>
    </xf>
    <xf numFmtId="0" fontId="2" fillId="0" borderId="43" xfId="0" applyFont="1" applyBorder="1"/>
    <xf numFmtId="0" fontId="2" fillId="0" borderId="44" xfId="0" applyFont="1" applyBorder="1"/>
    <xf numFmtId="2" fontId="0" fillId="0" borderId="4" xfId="0" applyNumberFormat="1" applyFont="1" applyBorder="1" applyAlignment="1">
      <alignment horizontal="right"/>
    </xf>
    <xf numFmtId="0" fontId="2" fillId="0" borderId="10" xfId="0" applyFont="1" applyBorder="1"/>
    <xf numFmtId="165" fontId="3" fillId="12" borderId="4" xfId="0" applyNumberFormat="1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13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12" borderId="5" xfId="0" applyFont="1" applyFill="1" applyBorder="1" applyAlignment="1">
      <alignment wrapText="1"/>
    </xf>
    <xf numFmtId="0" fontId="2" fillId="0" borderId="45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46" xfId="0" applyFont="1" applyBorder="1"/>
    <xf numFmtId="0" fontId="2" fillId="0" borderId="12" xfId="0" applyFont="1" applyBorder="1"/>
    <xf numFmtId="0" fontId="3" fillId="7" borderId="5" xfId="0" applyFont="1" applyFill="1" applyBorder="1" applyAlignment="1">
      <alignment wrapText="1"/>
    </xf>
    <xf numFmtId="165" fontId="3" fillId="7" borderId="4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5"/>
  <sheetViews>
    <sheetView tabSelected="1" zoomScaleNormal="100" workbookViewId="0">
      <pane ySplit="2" topLeftCell="A3" activePane="bottomLeft" state="frozen"/>
      <selection pane="bottomLeft" activeCell="E17" sqref="E17"/>
    </sheetView>
  </sheetViews>
  <sheetFormatPr defaultColWidth="14.42578125" defaultRowHeight="15" customHeight="1"/>
  <cols>
    <col min="1" max="1" width="1.42578125" customWidth="1"/>
    <col min="2" max="2" width="4.5703125" customWidth="1"/>
    <col min="3" max="3" width="5" customWidth="1"/>
    <col min="4" max="4" width="48" customWidth="1"/>
    <col min="5" max="5" width="15" customWidth="1"/>
    <col min="6" max="6" width="17.140625" customWidth="1"/>
    <col min="7" max="7" width="14.5703125" customWidth="1"/>
    <col min="8" max="8" width="53.28515625" customWidth="1"/>
  </cols>
  <sheetData>
    <row r="1" spans="2:8" ht="27.75" customHeight="1">
      <c r="B1" s="135" t="s">
        <v>2239</v>
      </c>
      <c r="C1" s="136"/>
      <c r="D1" s="137"/>
      <c r="E1" s="137"/>
      <c r="F1" s="137"/>
      <c r="G1" s="137"/>
    </row>
    <row r="2" spans="2:8" ht="75" customHeight="1">
      <c r="B2" s="138" t="s">
        <v>0</v>
      </c>
      <c r="C2" s="139" t="s">
        <v>1</v>
      </c>
      <c r="D2" s="140"/>
      <c r="E2" s="141" t="s">
        <v>2</v>
      </c>
      <c r="F2" s="141" t="s">
        <v>3</v>
      </c>
      <c r="G2" s="141" t="s">
        <v>4</v>
      </c>
      <c r="H2" s="7" t="s">
        <v>5</v>
      </c>
    </row>
    <row r="3" spans="2:8" ht="15.75">
      <c r="B3" s="186" t="s">
        <v>6</v>
      </c>
      <c r="C3" s="187"/>
      <c r="D3" s="187"/>
      <c r="E3" s="142"/>
      <c r="F3" s="142">
        <f>SUM(F4:F10)</f>
        <v>410500</v>
      </c>
      <c r="G3" s="142">
        <f>SUM(G4:G10)</f>
        <v>4926000</v>
      </c>
    </row>
    <row r="4" spans="2:8" ht="15.75">
      <c r="B4" s="143" t="s">
        <v>7</v>
      </c>
      <c r="C4" s="144" t="s">
        <v>8</v>
      </c>
      <c r="D4" s="145"/>
      <c r="E4" s="146"/>
      <c r="F4" s="147">
        <f>SUM(E5:E6)</f>
        <v>208000</v>
      </c>
      <c r="G4" s="147">
        <f>F4*12</f>
        <v>2496000</v>
      </c>
    </row>
    <row r="5" spans="2:8" ht="15.75">
      <c r="B5" s="143"/>
      <c r="C5" s="148">
        <v>1</v>
      </c>
      <c r="D5" s="145" t="s">
        <v>9</v>
      </c>
      <c r="E5" s="149">
        <v>200000</v>
      </c>
      <c r="F5" s="150"/>
      <c r="G5" s="151"/>
    </row>
    <row r="6" spans="2:8" ht="15.75" customHeight="1">
      <c r="B6" s="152"/>
      <c r="C6" s="148">
        <v>2</v>
      </c>
      <c r="D6" s="153" t="s">
        <v>10</v>
      </c>
      <c r="E6" s="154">
        <v>8000</v>
      </c>
      <c r="F6" s="155"/>
      <c r="G6" s="156"/>
    </row>
    <row r="7" spans="2:8" ht="15.75">
      <c r="B7" s="143" t="s">
        <v>12</v>
      </c>
      <c r="C7" s="144" t="s">
        <v>13</v>
      </c>
      <c r="D7" s="145"/>
      <c r="E7" s="146">
        <v>15000</v>
      </c>
      <c r="F7" s="157">
        <f t="shared" ref="F7:F10" si="0">E7</f>
        <v>15000</v>
      </c>
      <c r="G7" s="147">
        <f t="shared" ref="G7:G10" si="1">F7*12</f>
        <v>180000</v>
      </c>
    </row>
    <row r="8" spans="2:8" ht="15.75" customHeight="1">
      <c r="B8" s="143" t="s">
        <v>14</v>
      </c>
      <c r="C8" s="144" t="s">
        <v>16</v>
      </c>
      <c r="D8" s="145"/>
      <c r="E8" s="146">
        <v>19500</v>
      </c>
      <c r="F8" s="157">
        <f t="shared" si="0"/>
        <v>19500</v>
      </c>
      <c r="G8" s="157">
        <f t="shared" si="1"/>
        <v>234000</v>
      </c>
    </row>
    <row r="9" spans="2:8" s="73" customFormat="1" ht="15.75" customHeight="1">
      <c r="B9" s="143" t="s">
        <v>15</v>
      </c>
      <c r="C9" s="144" t="s">
        <v>2241</v>
      </c>
      <c r="D9" s="145"/>
      <c r="E9" s="146">
        <v>150000</v>
      </c>
      <c r="F9" s="157">
        <f t="shared" ref="F9" si="2">E9</f>
        <v>150000</v>
      </c>
      <c r="G9" s="157">
        <f t="shared" ref="G9" si="3">F9*12</f>
        <v>1800000</v>
      </c>
    </row>
    <row r="10" spans="2:8" s="73" customFormat="1" ht="17.25" customHeight="1">
      <c r="B10" s="143" t="s">
        <v>17</v>
      </c>
      <c r="C10" s="188" t="s">
        <v>20</v>
      </c>
      <c r="D10" s="189"/>
      <c r="E10" s="146">
        <v>18000</v>
      </c>
      <c r="F10" s="157">
        <f t="shared" si="0"/>
        <v>18000</v>
      </c>
      <c r="G10" s="157">
        <f t="shared" si="1"/>
        <v>216000</v>
      </c>
    </row>
    <row r="11" spans="2:8" ht="15.75" customHeight="1">
      <c r="B11" s="186" t="s">
        <v>21</v>
      </c>
      <c r="C11" s="187"/>
      <c r="D11" s="187"/>
      <c r="E11" s="158"/>
      <c r="F11" s="142">
        <f t="shared" ref="F11:G11" si="4">SUM(F12:F29)</f>
        <v>332944</v>
      </c>
      <c r="G11" s="142">
        <f t="shared" si="4"/>
        <v>3995328</v>
      </c>
    </row>
    <row r="12" spans="2:8" ht="15.75" customHeight="1">
      <c r="B12" s="159" t="s">
        <v>22</v>
      </c>
      <c r="C12" s="160" t="s">
        <v>2245</v>
      </c>
      <c r="D12" s="161"/>
      <c r="E12" s="146"/>
      <c r="F12" s="157">
        <f>SUM(E13:E17)</f>
        <v>254444</v>
      </c>
      <c r="G12" s="157">
        <f>F12*12</f>
        <v>3053328</v>
      </c>
    </row>
    <row r="13" spans="2:8" ht="15.75">
      <c r="B13" s="143"/>
      <c r="C13" s="162">
        <v>1</v>
      </c>
      <c r="D13" s="163" t="s">
        <v>23</v>
      </c>
      <c r="E13" s="154">
        <v>80000</v>
      </c>
      <c r="F13" s="164"/>
      <c r="G13" s="156"/>
    </row>
    <row r="14" spans="2:8" ht="15.75">
      <c r="B14" s="143"/>
      <c r="C14" s="162">
        <v>2</v>
      </c>
      <c r="D14" s="163" t="s">
        <v>2244</v>
      </c>
      <c r="E14" s="154">
        <v>20000</v>
      </c>
      <c r="F14" s="164"/>
      <c r="G14" s="156"/>
    </row>
    <row r="15" spans="2:8" s="134" customFormat="1" ht="15.75">
      <c r="B15" s="143"/>
      <c r="C15" s="162">
        <v>3</v>
      </c>
      <c r="D15" s="163" t="s">
        <v>74</v>
      </c>
      <c r="E15" s="154">
        <v>20000</v>
      </c>
      <c r="F15" s="164"/>
      <c r="G15" s="156"/>
    </row>
    <row r="16" spans="2:8" ht="15.75">
      <c r="B16" s="143"/>
      <c r="C16" s="162">
        <v>4</v>
      </c>
      <c r="D16" s="163" t="s">
        <v>2240</v>
      </c>
      <c r="E16" s="154">
        <v>50000</v>
      </c>
      <c r="F16" s="164"/>
      <c r="G16" s="156"/>
    </row>
    <row r="17" spans="2:7" ht="31.5">
      <c r="B17" s="143"/>
      <c r="C17" s="162">
        <v>5</v>
      </c>
      <c r="D17" s="286" t="s">
        <v>2246</v>
      </c>
      <c r="E17" s="154">
        <v>84444</v>
      </c>
      <c r="F17" s="164"/>
      <c r="G17" s="156"/>
    </row>
    <row r="18" spans="2:7" ht="15.75">
      <c r="B18" s="143" t="s">
        <v>25</v>
      </c>
      <c r="C18" s="144" t="s">
        <v>26</v>
      </c>
      <c r="D18" s="145"/>
      <c r="E18" s="146">
        <v>45000</v>
      </c>
      <c r="F18" s="157">
        <f>SUM(E18)</f>
        <v>45000</v>
      </c>
      <c r="G18" s="157">
        <f t="shared" ref="G18:G19" si="5">F18*12</f>
        <v>540000</v>
      </c>
    </row>
    <row r="19" spans="2:7" ht="15.75" customHeight="1">
      <c r="B19" s="143" t="s">
        <v>27</v>
      </c>
      <c r="C19" s="144" t="s">
        <v>28</v>
      </c>
      <c r="D19" s="145"/>
      <c r="E19" s="146"/>
      <c r="F19" s="165">
        <f>SUM(E20:E22)</f>
        <v>17500</v>
      </c>
      <c r="G19" s="157">
        <f t="shared" si="5"/>
        <v>210000</v>
      </c>
    </row>
    <row r="20" spans="2:7" ht="15.75" customHeight="1">
      <c r="B20" s="143"/>
      <c r="C20" s="162">
        <v>1</v>
      </c>
      <c r="D20" s="153" t="s">
        <v>29</v>
      </c>
      <c r="E20" s="154">
        <v>7000</v>
      </c>
      <c r="F20" s="164"/>
      <c r="G20" s="156"/>
    </row>
    <row r="21" spans="2:7" ht="15.75" customHeight="1">
      <c r="B21" s="143"/>
      <c r="C21" s="162">
        <v>2</v>
      </c>
      <c r="D21" s="153" t="s">
        <v>30</v>
      </c>
      <c r="E21" s="154">
        <v>8000</v>
      </c>
      <c r="F21" s="164"/>
      <c r="G21" s="156"/>
    </row>
    <row r="22" spans="2:7" ht="15.75" customHeight="1">
      <c r="B22" s="143"/>
      <c r="C22" s="162">
        <v>3</v>
      </c>
      <c r="D22" s="153" t="s">
        <v>31</v>
      </c>
      <c r="E22" s="154">
        <v>2500</v>
      </c>
      <c r="F22" s="164"/>
      <c r="G22" s="156"/>
    </row>
    <row r="23" spans="2:7" ht="15.75" customHeight="1">
      <c r="B23" s="143" t="s">
        <v>32</v>
      </c>
      <c r="C23" s="144" t="s">
        <v>33</v>
      </c>
      <c r="D23" s="145"/>
      <c r="E23" s="146"/>
      <c r="F23" s="157">
        <f>SUM(E24:E26)</f>
        <v>11500</v>
      </c>
      <c r="G23" s="157">
        <f>F23*12</f>
        <v>138000</v>
      </c>
    </row>
    <row r="24" spans="2:7" ht="15.75" customHeight="1">
      <c r="B24" s="143"/>
      <c r="C24" s="162">
        <v>1</v>
      </c>
      <c r="D24" s="153" t="s">
        <v>34</v>
      </c>
      <c r="E24" s="154">
        <v>1500</v>
      </c>
      <c r="F24" s="166"/>
      <c r="G24" s="167"/>
    </row>
    <row r="25" spans="2:7" ht="15.75" customHeight="1">
      <c r="B25" s="143"/>
      <c r="C25" s="162">
        <v>2</v>
      </c>
      <c r="D25" s="153" t="s">
        <v>35</v>
      </c>
      <c r="E25" s="154">
        <v>5000</v>
      </c>
      <c r="F25" s="155"/>
      <c r="G25" s="156"/>
    </row>
    <row r="26" spans="2:7" ht="15.75" customHeight="1">
      <c r="B26" s="143"/>
      <c r="C26" s="162">
        <v>3</v>
      </c>
      <c r="D26" s="153" t="s">
        <v>37</v>
      </c>
      <c r="E26" s="154">
        <v>5000</v>
      </c>
      <c r="F26" s="155"/>
      <c r="G26" s="156"/>
    </row>
    <row r="27" spans="2:7" ht="15.75" customHeight="1">
      <c r="B27" s="143" t="s">
        <v>38</v>
      </c>
      <c r="C27" s="144" t="s">
        <v>39</v>
      </c>
      <c r="D27" s="145"/>
      <c r="E27" s="146"/>
      <c r="F27" s="157">
        <f>SUM(E28:E29)</f>
        <v>4500</v>
      </c>
      <c r="G27" s="157">
        <f>F27*12</f>
        <v>54000</v>
      </c>
    </row>
    <row r="28" spans="2:7" ht="15.75" customHeight="1">
      <c r="B28" s="143"/>
      <c r="C28" s="162">
        <v>1</v>
      </c>
      <c r="D28" s="145" t="s">
        <v>40</v>
      </c>
      <c r="E28" s="146">
        <v>1500</v>
      </c>
      <c r="F28" s="155"/>
      <c r="G28" s="156"/>
    </row>
    <row r="29" spans="2:7" ht="15.75" customHeight="1">
      <c r="B29" s="143"/>
      <c r="C29" s="162">
        <v>2</v>
      </c>
      <c r="D29" s="145" t="s">
        <v>41</v>
      </c>
      <c r="E29" s="146">
        <v>3000</v>
      </c>
      <c r="F29" s="155"/>
      <c r="G29" s="156"/>
    </row>
    <row r="30" spans="2:7" ht="15.75" customHeight="1">
      <c r="B30" s="190" t="s">
        <v>42</v>
      </c>
      <c r="C30" s="187"/>
      <c r="D30" s="185"/>
      <c r="E30" s="169"/>
      <c r="F30" s="170">
        <f>SUM(E31:E39)</f>
        <v>405000</v>
      </c>
      <c r="G30" s="170">
        <f>SUM(F30)*12</f>
        <v>4860000</v>
      </c>
    </row>
    <row r="31" spans="2:7" ht="31.5" customHeight="1">
      <c r="B31" s="143" t="s">
        <v>43</v>
      </c>
      <c r="C31" s="191" t="s">
        <v>44</v>
      </c>
      <c r="D31" s="185"/>
      <c r="E31" s="146">
        <v>100000</v>
      </c>
      <c r="F31" s="146">
        <f t="shared" ref="F31:F39" si="6">E31</f>
        <v>100000</v>
      </c>
      <c r="G31" s="146">
        <f t="shared" ref="G31:G39" si="7">F31*12</f>
        <v>1200000</v>
      </c>
    </row>
    <row r="32" spans="2:7" ht="17.25" customHeight="1">
      <c r="B32" s="143" t="s">
        <v>45</v>
      </c>
      <c r="C32" s="184" t="s">
        <v>46</v>
      </c>
      <c r="D32" s="185"/>
      <c r="E32" s="146">
        <v>30000</v>
      </c>
      <c r="F32" s="146">
        <f t="shared" si="6"/>
        <v>30000</v>
      </c>
      <c r="G32" s="146">
        <f t="shared" si="7"/>
        <v>360000</v>
      </c>
    </row>
    <row r="33" spans="2:7" ht="17.25" customHeight="1">
      <c r="B33" s="143" t="s">
        <v>47</v>
      </c>
      <c r="C33" s="184" t="s">
        <v>48</v>
      </c>
      <c r="D33" s="185"/>
      <c r="E33" s="146">
        <v>35000</v>
      </c>
      <c r="F33" s="146">
        <f t="shared" si="6"/>
        <v>35000</v>
      </c>
      <c r="G33" s="146">
        <f t="shared" si="7"/>
        <v>420000</v>
      </c>
    </row>
    <row r="34" spans="2:7" ht="17.25" customHeight="1">
      <c r="B34" s="143" t="s">
        <v>49</v>
      </c>
      <c r="C34" s="162" t="s">
        <v>50</v>
      </c>
      <c r="D34" s="162"/>
      <c r="E34" s="146">
        <v>30000</v>
      </c>
      <c r="F34" s="146">
        <f t="shared" si="6"/>
        <v>30000</v>
      </c>
      <c r="G34" s="146">
        <f t="shared" si="7"/>
        <v>360000</v>
      </c>
    </row>
    <row r="35" spans="2:7" ht="17.25" customHeight="1">
      <c r="B35" s="143" t="s">
        <v>51</v>
      </c>
      <c r="C35" s="184" t="s">
        <v>52</v>
      </c>
      <c r="D35" s="185"/>
      <c r="E35" s="146">
        <v>25000</v>
      </c>
      <c r="F35" s="146">
        <f t="shared" si="6"/>
        <v>25000</v>
      </c>
      <c r="G35" s="146">
        <f t="shared" si="7"/>
        <v>300000</v>
      </c>
    </row>
    <row r="36" spans="2:7" ht="17.25" customHeight="1">
      <c r="B36" s="143" t="s">
        <v>53</v>
      </c>
      <c r="C36" s="184" t="s">
        <v>54</v>
      </c>
      <c r="D36" s="185"/>
      <c r="E36" s="146">
        <v>25000</v>
      </c>
      <c r="F36" s="146">
        <f t="shared" si="6"/>
        <v>25000</v>
      </c>
      <c r="G36" s="146">
        <f t="shared" si="7"/>
        <v>300000</v>
      </c>
    </row>
    <row r="37" spans="2:7" ht="17.25" customHeight="1">
      <c r="B37" s="143" t="s">
        <v>55</v>
      </c>
      <c r="C37" s="184" t="s">
        <v>56</v>
      </c>
      <c r="D37" s="185"/>
      <c r="E37" s="146">
        <v>100000</v>
      </c>
      <c r="F37" s="146">
        <f t="shared" si="6"/>
        <v>100000</v>
      </c>
      <c r="G37" s="146">
        <f t="shared" si="7"/>
        <v>1200000</v>
      </c>
    </row>
    <row r="38" spans="2:7" s="134" customFormat="1" ht="17.25" customHeight="1">
      <c r="B38" s="143" t="s">
        <v>57</v>
      </c>
      <c r="C38" s="171" t="s">
        <v>2242</v>
      </c>
      <c r="D38" s="168"/>
      <c r="E38" s="146">
        <v>20000</v>
      </c>
      <c r="F38" s="146">
        <f t="shared" si="6"/>
        <v>20000</v>
      </c>
      <c r="G38" s="146">
        <f t="shared" si="7"/>
        <v>240000</v>
      </c>
    </row>
    <row r="39" spans="2:7" ht="17.25" customHeight="1">
      <c r="B39" s="143" t="s">
        <v>2243</v>
      </c>
      <c r="C39" s="162" t="s">
        <v>58</v>
      </c>
      <c r="D39" s="162"/>
      <c r="E39" s="146">
        <v>40000</v>
      </c>
      <c r="F39" s="146">
        <f t="shared" si="6"/>
        <v>40000</v>
      </c>
      <c r="G39" s="146">
        <f t="shared" si="7"/>
        <v>480000</v>
      </c>
    </row>
    <row r="40" spans="2:7" ht="15.75" customHeight="1">
      <c r="B40" s="172"/>
      <c r="C40" s="136"/>
      <c r="D40" s="137"/>
      <c r="E40" s="183"/>
      <c r="F40" s="137"/>
      <c r="G40" s="137"/>
    </row>
    <row r="41" spans="2:7" ht="15.75" customHeight="1">
      <c r="B41" s="137"/>
      <c r="C41" s="173" t="s">
        <v>59</v>
      </c>
      <c r="D41" s="174"/>
      <c r="E41" s="175">
        <v>556</v>
      </c>
      <c r="F41" s="176"/>
      <c r="G41" s="137"/>
    </row>
    <row r="42" spans="2:7" ht="15.75" customHeight="1">
      <c r="B42" s="137"/>
      <c r="C42" s="173"/>
      <c r="D42" s="174"/>
      <c r="E42" s="176"/>
      <c r="F42" s="176"/>
      <c r="G42" s="137"/>
    </row>
    <row r="43" spans="2:7" ht="15.75" customHeight="1">
      <c r="B43" s="137"/>
      <c r="C43" s="173"/>
      <c r="D43" s="174"/>
      <c r="E43" s="176"/>
      <c r="F43" s="176"/>
      <c r="G43" s="137"/>
    </row>
    <row r="44" spans="2:7" ht="15.75" customHeight="1">
      <c r="B44" s="172"/>
      <c r="C44" s="173" t="s">
        <v>60</v>
      </c>
      <c r="D44" s="174"/>
      <c r="E44" s="176" t="s">
        <v>61</v>
      </c>
      <c r="F44" s="176" t="s">
        <v>62</v>
      </c>
      <c r="G44" s="137"/>
    </row>
    <row r="45" spans="2:7" ht="15.75" customHeight="1">
      <c r="B45" s="172"/>
      <c r="C45" s="137"/>
      <c r="D45" s="172" t="str">
        <f>B3</f>
        <v>1. Хозяйственная деятельность</v>
      </c>
      <c r="E45" s="177">
        <f>F3</f>
        <v>410500</v>
      </c>
      <c r="F45" s="177">
        <f>G3</f>
        <v>4926000</v>
      </c>
      <c r="G45" s="137"/>
    </row>
    <row r="46" spans="2:7" ht="15.75" customHeight="1">
      <c r="B46" s="172"/>
      <c r="C46" s="137"/>
      <c r="D46" s="172" t="str">
        <f>B11</f>
        <v>2. Административные расходы</v>
      </c>
      <c r="E46" s="177">
        <f t="shared" ref="E46:F46" si="8">F11</f>
        <v>332944</v>
      </c>
      <c r="F46" s="177">
        <f t="shared" si="8"/>
        <v>3995328</v>
      </c>
      <c r="G46" s="137"/>
    </row>
    <row r="47" spans="2:7" ht="15.75" customHeight="1">
      <c r="B47" s="172"/>
      <c r="C47" s="137"/>
      <c r="D47" s="172" t="str">
        <f>B30</f>
        <v>3. Целевые сборы</v>
      </c>
      <c r="E47" s="62"/>
      <c r="F47" s="177"/>
      <c r="G47" s="137"/>
    </row>
    <row r="48" spans="2:7" ht="15.75" customHeight="1">
      <c r="B48" s="172"/>
      <c r="C48" s="136"/>
      <c r="D48" s="137"/>
      <c r="E48" s="178">
        <f t="shared" ref="E48:F48" si="9">SUM(E45:E47)</f>
        <v>743444</v>
      </c>
      <c r="F48" s="178">
        <f t="shared" si="9"/>
        <v>8921328</v>
      </c>
      <c r="G48" s="137"/>
    </row>
    <row r="49" spans="2:7" ht="15.75" customHeight="1">
      <c r="B49" s="172"/>
      <c r="C49" s="179"/>
      <c r="D49" s="180"/>
      <c r="E49" s="137"/>
      <c r="F49" s="137"/>
      <c r="G49" s="137"/>
    </row>
    <row r="50" spans="2:7" ht="15.75" customHeight="1">
      <c r="B50" s="172"/>
      <c r="C50" s="180" t="s">
        <v>63</v>
      </c>
      <c r="D50" s="137"/>
      <c r="E50" s="137"/>
      <c r="F50" s="137"/>
      <c r="G50" s="137"/>
    </row>
    <row r="51" spans="2:7" ht="15.75" customHeight="1">
      <c r="B51" s="172"/>
      <c r="C51" s="136"/>
      <c r="D51" s="181" t="s">
        <v>64</v>
      </c>
      <c r="E51" s="182">
        <f t="shared" ref="E51:F51" si="10">ROUND(E48/$E$41,0)</f>
        <v>1337</v>
      </c>
      <c r="F51" s="182">
        <f t="shared" si="10"/>
        <v>16046</v>
      </c>
      <c r="G51" s="137"/>
    </row>
    <row r="52" spans="2:7" ht="15.75" customHeight="1">
      <c r="B52" s="172"/>
      <c r="C52" s="136"/>
      <c r="D52" s="137"/>
      <c r="E52" s="137"/>
      <c r="F52" s="137"/>
      <c r="G52" s="137"/>
    </row>
    <row r="53" spans="2:7" ht="15.75" customHeight="1">
      <c r="B53" s="172"/>
      <c r="C53" s="136"/>
      <c r="D53" s="137"/>
      <c r="E53" s="137"/>
      <c r="F53" s="137"/>
      <c r="G53" s="137"/>
    </row>
    <row r="54" spans="2:7" ht="15.75" customHeight="1">
      <c r="B54" s="172"/>
      <c r="C54" s="180"/>
      <c r="D54" s="137"/>
      <c r="E54" s="176"/>
      <c r="F54" s="176"/>
      <c r="G54" s="137"/>
    </row>
    <row r="55" spans="2:7" ht="15.75" customHeight="1">
      <c r="B55" s="43"/>
      <c r="C55" s="53"/>
    </row>
    <row r="56" spans="2:7" ht="15.75" customHeight="1">
      <c r="B56" s="43"/>
      <c r="C56" s="1"/>
    </row>
    <row r="57" spans="2:7" ht="15.75" customHeight="1">
      <c r="B57" s="43"/>
      <c r="C57" s="1"/>
    </row>
    <row r="58" spans="2:7" ht="15.75" customHeight="1">
      <c r="B58" s="43"/>
      <c r="C58" s="53"/>
    </row>
    <row r="59" spans="2:7" ht="15.75" customHeight="1">
      <c r="B59" s="43"/>
      <c r="C59" s="1"/>
    </row>
    <row r="60" spans="2:7" ht="15.75" customHeight="1">
      <c r="B60" s="43"/>
      <c r="C60" s="1"/>
    </row>
    <row r="61" spans="2:7" ht="15.75" customHeight="1">
      <c r="B61" s="43"/>
      <c r="C61" s="51"/>
    </row>
    <row r="62" spans="2:7" ht="15.75" customHeight="1">
      <c r="B62" s="43"/>
      <c r="C62" s="1"/>
    </row>
    <row r="63" spans="2:7" ht="15.75" customHeight="1">
      <c r="B63" s="43"/>
      <c r="C63" s="1"/>
    </row>
    <row r="64" spans="2:7" ht="15.75" customHeight="1">
      <c r="B64" s="43"/>
      <c r="C64" s="53"/>
    </row>
    <row r="65" spans="2:6" ht="15.75" customHeight="1">
      <c r="B65" s="43"/>
    </row>
    <row r="66" spans="2:6" ht="15.75" customHeight="1">
      <c r="B66" s="43"/>
      <c r="C66" s="51"/>
    </row>
    <row r="67" spans="2:6" ht="15.75" customHeight="1">
      <c r="B67" s="43"/>
      <c r="C67" s="51"/>
    </row>
    <row r="68" spans="2:6" ht="15.75" customHeight="1">
      <c r="B68" s="43"/>
      <c r="C68" s="1"/>
    </row>
    <row r="69" spans="2:6" ht="15.75" customHeight="1">
      <c r="B69" s="43"/>
      <c r="C69" s="1"/>
    </row>
    <row r="70" spans="2:6" ht="15.75" customHeight="1">
      <c r="B70" s="43"/>
      <c r="C70" s="54"/>
      <c r="D70" s="55"/>
      <c r="E70" s="55"/>
      <c r="F70" s="56"/>
    </row>
    <row r="71" spans="2:6" ht="15.75" customHeight="1">
      <c r="B71" s="43"/>
      <c r="C71" s="1"/>
    </row>
    <row r="72" spans="2:6" ht="15.75" customHeight="1">
      <c r="B72" s="43"/>
    </row>
    <row r="73" spans="2:6" ht="15.75" hidden="1" customHeight="1">
      <c r="B73" s="43"/>
      <c r="C73" s="1"/>
    </row>
    <row r="74" spans="2:6" ht="15.75" hidden="1" customHeight="1">
      <c r="B74" s="43"/>
      <c r="C74" s="1"/>
    </row>
    <row r="75" spans="2:6" ht="15.75" customHeight="1">
      <c r="B75" s="43"/>
      <c r="C75" s="51"/>
    </row>
    <row r="76" spans="2:6" ht="15.75" customHeight="1">
      <c r="B76" s="43"/>
      <c r="C76" s="1"/>
    </row>
    <row r="77" spans="2:6" ht="15.75" customHeight="1">
      <c r="B77" s="43"/>
      <c r="C77" s="1"/>
    </row>
    <row r="78" spans="2:6" ht="15.75" customHeight="1">
      <c r="B78" s="43"/>
      <c r="C78" s="51"/>
      <c r="D78" s="55"/>
      <c r="E78" s="55"/>
      <c r="F78" s="56"/>
    </row>
    <row r="79" spans="2:6" ht="15.75" customHeight="1">
      <c r="B79" s="43"/>
      <c r="C79" s="1"/>
    </row>
    <row r="80" spans="2:6" ht="15.75" customHeight="1">
      <c r="B80" s="43"/>
      <c r="C80" s="1"/>
    </row>
    <row r="81" spans="2:7" ht="15.75" customHeight="1">
      <c r="B81" s="43"/>
      <c r="C81" s="1"/>
    </row>
    <row r="82" spans="2:7" ht="15.75" customHeight="1">
      <c r="B82" s="43"/>
      <c r="C82" s="1"/>
    </row>
    <row r="83" spans="2:7" ht="15.75" customHeight="1">
      <c r="B83" s="43"/>
      <c r="D83" s="53"/>
      <c r="E83" s="53"/>
      <c r="F83" s="53"/>
      <c r="G83" s="53"/>
    </row>
    <row r="84" spans="2:7" ht="15.75" customHeight="1">
      <c r="B84" s="43"/>
    </row>
    <row r="85" spans="2:7" ht="15.75" customHeight="1">
      <c r="B85" s="43"/>
    </row>
    <row r="86" spans="2:7" ht="15.75" customHeight="1">
      <c r="B86" s="43"/>
    </row>
    <row r="87" spans="2:7" ht="15.75" customHeight="1">
      <c r="B87" s="43"/>
    </row>
    <row r="88" spans="2:7" ht="15.75" customHeight="1">
      <c r="B88" s="43"/>
      <c r="D88" s="53"/>
      <c r="E88" s="45"/>
      <c r="F88" s="45"/>
    </row>
    <row r="89" spans="2:7" ht="15.75" customHeight="1">
      <c r="B89" s="43"/>
    </row>
    <row r="90" spans="2:7" ht="15.75" customHeight="1">
      <c r="B90" s="43"/>
      <c r="D90" s="53"/>
      <c r="E90" s="45"/>
    </row>
    <row r="91" spans="2:7" ht="15.75" customHeight="1">
      <c r="B91" s="43"/>
      <c r="C91" s="1"/>
    </row>
    <row r="92" spans="2:7" ht="15.75" customHeight="1">
      <c r="B92" s="43"/>
      <c r="C92" s="1"/>
    </row>
    <row r="93" spans="2:7" ht="15.75" customHeight="1">
      <c r="B93" s="43"/>
      <c r="C93" s="1"/>
    </row>
    <row r="94" spans="2:7" ht="15.75" customHeight="1">
      <c r="B94" s="43"/>
      <c r="C94" s="1"/>
    </row>
    <row r="95" spans="2:7" ht="15.75" customHeight="1">
      <c r="B95" s="43"/>
      <c r="C95" s="1"/>
    </row>
  </sheetData>
  <mergeCells count="10">
    <mergeCell ref="C35:D35"/>
    <mergeCell ref="C36:D36"/>
    <mergeCell ref="C37:D37"/>
    <mergeCell ref="B3:D3"/>
    <mergeCell ref="C10:D10"/>
    <mergeCell ref="B11:D11"/>
    <mergeCell ref="B30:D30"/>
    <mergeCell ref="C31:D31"/>
    <mergeCell ref="C32:D32"/>
    <mergeCell ref="C33:D33"/>
  </mergeCell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2"/>
  <cols>
    <col min="1" max="1" width="58.7109375" customWidth="1"/>
    <col min="2" max="2" width="13.7109375" customWidth="1"/>
    <col min="3" max="3" width="36.5703125" customWidth="1"/>
    <col min="4" max="26" width="8" customWidth="1"/>
  </cols>
  <sheetData>
    <row r="1" spans="1:26" ht="12.75" customHeight="1">
      <c r="A1" s="213" t="s">
        <v>105</v>
      </c>
      <c r="B1" s="214"/>
      <c r="C1" s="214"/>
    </row>
    <row r="2" spans="1:26" ht="15.75" customHeight="1">
      <c r="A2" s="215" t="s">
        <v>989</v>
      </c>
      <c r="B2" s="214"/>
      <c r="C2" s="214"/>
    </row>
    <row r="3" spans="1:26" ht="1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 customHeight="1">
      <c r="A4" s="100" t="s">
        <v>905</v>
      </c>
      <c r="B4" s="265" t="s">
        <v>998</v>
      </c>
    </row>
    <row r="5" spans="1:26" ht="12.75" customHeight="1">
      <c r="A5" s="100" t="s">
        <v>109</v>
      </c>
      <c r="B5" s="262"/>
    </row>
    <row r="6" spans="1:26" ht="12.75" customHeight="1">
      <c r="A6" s="100" t="s">
        <v>111</v>
      </c>
      <c r="B6" s="263"/>
    </row>
    <row r="7" spans="1:26" ht="12.75" customHeight="1">
      <c r="A7" s="90" t="s">
        <v>981</v>
      </c>
      <c r="B7" s="91">
        <v>776386</v>
      </c>
    </row>
    <row r="8" spans="1:26" ht="12" customHeight="1" outlineLevel="1">
      <c r="A8" s="67" t="s">
        <v>999</v>
      </c>
      <c r="B8" s="92">
        <v>34420</v>
      </c>
      <c r="C8" s="63">
        <f>B8</f>
        <v>34420</v>
      </c>
    </row>
    <row r="9" spans="1:26" ht="12" hidden="1" customHeight="1" outlineLevel="2">
      <c r="A9" s="67" t="s">
        <v>1502</v>
      </c>
      <c r="B9" s="92">
        <v>1000</v>
      </c>
    </row>
    <row r="10" spans="1:26" ht="12" hidden="1" customHeight="1" outlineLevel="2">
      <c r="A10" s="67" t="s">
        <v>1503</v>
      </c>
      <c r="B10" s="92">
        <v>3000</v>
      </c>
    </row>
    <row r="11" spans="1:26" ht="12" hidden="1" customHeight="1" outlineLevel="2">
      <c r="A11" s="67" t="s">
        <v>1504</v>
      </c>
      <c r="B11" s="92">
        <v>3000</v>
      </c>
    </row>
    <row r="12" spans="1:26" ht="12" hidden="1" customHeight="1" outlineLevel="2">
      <c r="A12" s="67" t="s">
        <v>1505</v>
      </c>
      <c r="B12" s="92">
        <v>3000</v>
      </c>
    </row>
    <row r="13" spans="1:26" ht="12" hidden="1" customHeight="1" outlineLevel="2">
      <c r="A13" s="67" t="s">
        <v>1506</v>
      </c>
      <c r="B13" s="92">
        <v>3000</v>
      </c>
    </row>
    <row r="14" spans="1:26" ht="12" hidden="1" customHeight="1" outlineLevel="2">
      <c r="A14" s="67" t="s">
        <v>1507</v>
      </c>
      <c r="B14" s="92">
        <v>2400</v>
      </c>
    </row>
    <row r="15" spans="1:26" ht="12" hidden="1" customHeight="1" outlineLevel="2">
      <c r="A15" s="67" t="s">
        <v>1508</v>
      </c>
      <c r="B15" s="92">
        <v>1500</v>
      </c>
    </row>
    <row r="16" spans="1:26" ht="12" hidden="1" customHeight="1" outlineLevel="2">
      <c r="A16" s="67" t="s">
        <v>1509</v>
      </c>
      <c r="B16" s="92">
        <v>2020</v>
      </c>
    </row>
    <row r="17" spans="1:2" ht="12" hidden="1" customHeight="1" outlineLevel="2">
      <c r="A17" s="67" t="s">
        <v>1510</v>
      </c>
      <c r="B17" s="92">
        <v>3000</v>
      </c>
    </row>
    <row r="18" spans="1:2" ht="12" hidden="1" customHeight="1" outlineLevel="2">
      <c r="A18" s="67" t="s">
        <v>1511</v>
      </c>
      <c r="B18" s="92">
        <v>3000</v>
      </c>
    </row>
    <row r="19" spans="1:2" ht="12" hidden="1" customHeight="1" outlineLevel="2">
      <c r="A19" s="67" t="s">
        <v>1512</v>
      </c>
      <c r="B19" s="92">
        <v>1000</v>
      </c>
    </row>
    <row r="20" spans="1:2" ht="12" hidden="1" customHeight="1" outlineLevel="2">
      <c r="A20" s="67" t="s">
        <v>1513</v>
      </c>
      <c r="B20" s="92">
        <v>3000</v>
      </c>
    </row>
    <row r="21" spans="1:2" ht="12" hidden="1" customHeight="1" outlineLevel="2">
      <c r="A21" s="67" t="s">
        <v>1514</v>
      </c>
      <c r="B21" s="92">
        <v>2500</v>
      </c>
    </row>
    <row r="22" spans="1:2" ht="12" hidden="1" customHeight="1" outlineLevel="2">
      <c r="A22" s="67" t="s">
        <v>1515</v>
      </c>
      <c r="B22" s="92">
        <v>3000</v>
      </c>
    </row>
    <row r="23" spans="1:2" ht="12" customHeight="1" outlineLevel="1">
      <c r="A23" s="67" t="s">
        <v>1516</v>
      </c>
      <c r="B23" s="92">
        <v>1500</v>
      </c>
    </row>
    <row r="24" spans="1:2" ht="12" hidden="1" customHeight="1" outlineLevel="2">
      <c r="A24" s="67" t="s">
        <v>1517</v>
      </c>
      <c r="B24" s="92">
        <v>1500</v>
      </c>
    </row>
    <row r="25" spans="1:2" ht="12" customHeight="1" outlineLevel="1">
      <c r="A25" s="67" t="s">
        <v>1040</v>
      </c>
      <c r="B25" s="92">
        <v>10618</v>
      </c>
    </row>
    <row r="26" spans="1:2" ht="23.25" hidden="1" customHeight="1" outlineLevel="2">
      <c r="A26" s="67" t="s">
        <v>1518</v>
      </c>
      <c r="B26" s="92">
        <v>5000</v>
      </c>
    </row>
    <row r="27" spans="1:2" ht="12" hidden="1" customHeight="1" outlineLevel="2">
      <c r="A27" s="67" t="s">
        <v>1519</v>
      </c>
      <c r="B27" s="93">
        <v>618</v>
      </c>
    </row>
    <row r="28" spans="1:2" ht="23.25" hidden="1" customHeight="1" outlineLevel="2">
      <c r="A28" s="67" t="s">
        <v>1520</v>
      </c>
      <c r="B28" s="92">
        <v>5000</v>
      </c>
    </row>
    <row r="29" spans="1:2" ht="12" customHeight="1" outlineLevel="1">
      <c r="A29" s="67" t="s">
        <v>1051</v>
      </c>
      <c r="B29" s="92">
        <v>729848</v>
      </c>
    </row>
    <row r="30" spans="1:2" ht="12" hidden="1" customHeight="1" outlineLevel="2">
      <c r="A30" s="67" t="s">
        <v>1521</v>
      </c>
      <c r="B30" s="92">
        <v>5500</v>
      </c>
    </row>
    <row r="31" spans="1:2" ht="12" hidden="1" customHeight="1" outlineLevel="2">
      <c r="A31" s="67" t="s">
        <v>1522</v>
      </c>
      <c r="B31" s="92">
        <v>1150</v>
      </c>
    </row>
    <row r="32" spans="1:2" ht="12" hidden="1" customHeight="1" outlineLevel="2">
      <c r="A32" s="67" t="s">
        <v>1523</v>
      </c>
      <c r="B32" s="92">
        <v>3650</v>
      </c>
    </row>
    <row r="33" spans="1:2" ht="12" hidden="1" customHeight="1" outlineLevel="2">
      <c r="A33" s="67" t="s">
        <v>1524</v>
      </c>
      <c r="B33" s="92">
        <v>2700</v>
      </c>
    </row>
    <row r="34" spans="1:2" ht="12" hidden="1" customHeight="1" outlineLevel="2">
      <c r="A34" s="67" t="s">
        <v>1525</v>
      </c>
      <c r="B34" s="92">
        <v>4200</v>
      </c>
    </row>
    <row r="35" spans="1:2" ht="12" hidden="1" customHeight="1" outlineLevel="2">
      <c r="A35" s="67" t="s">
        <v>1526</v>
      </c>
      <c r="B35" s="92">
        <v>2150</v>
      </c>
    </row>
    <row r="36" spans="1:2" ht="12" hidden="1" customHeight="1" outlineLevel="2">
      <c r="A36" s="67" t="s">
        <v>1527</v>
      </c>
      <c r="B36" s="92">
        <v>2500</v>
      </c>
    </row>
    <row r="37" spans="1:2" ht="12" hidden="1" customHeight="1" outlineLevel="2">
      <c r="A37" s="67" t="s">
        <v>1528</v>
      </c>
      <c r="B37" s="93">
        <v>689</v>
      </c>
    </row>
    <row r="38" spans="1:2" ht="12" hidden="1" customHeight="1" outlineLevel="2">
      <c r="A38" s="67" t="s">
        <v>1529</v>
      </c>
      <c r="B38" s="92">
        <v>1200</v>
      </c>
    </row>
    <row r="39" spans="1:2" ht="12" hidden="1" customHeight="1" outlineLevel="2">
      <c r="A39" s="67" t="s">
        <v>1530</v>
      </c>
      <c r="B39" s="93">
        <v>890</v>
      </c>
    </row>
    <row r="40" spans="1:2" ht="23.25" hidden="1" customHeight="1" outlineLevel="2">
      <c r="A40" s="67" t="s">
        <v>1531</v>
      </c>
      <c r="B40" s="92">
        <v>1850</v>
      </c>
    </row>
    <row r="41" spans="1:2" ht="12" hidden="1" customHeight="1" outlineLevel="2">
      <c r="A41" s="67" t="s">
        <v>1532</v>
      </c>
      <c r="B41" s="92">
        <v>5000</v>
      </c>
    </row>
    <row r="42" spans="1:2" ht="12" hidden="1" customHeight="1" outlineLevel="2">
      <c r="A42" s="67" t="s">
        <v>1533</v>
      </c>
      <c r="B42" s="92">
        <v>3000</v>
      </c>
    </row>
    <row r="43" spans="1:2" ht="12" hidden="1" customHeight="1" outlineLevel="2">
      <c r="A43" s="67" t="s">
        <v>1534</v>
      </c>
      <c r="B43" s="92">
        <v>2000</v>
      </c>
    </row>
    <row r="44" spans="1:2" ht="12" hidden="1" customHeight="1" outlineLevel="2">
      <c r="A44" s="67" t="s">
        <v>1535</v>
      </c>
      <c r="B44" s="92">
        <v>1600</v>
      </c>
    </row>
    <row r="45" spans="1:2" ht="12" hidden="1" customHeight="1" outlineLevel="2">
      <c r="A45" s="67" t="s">
        <v>1536</v>
      </c>
      <c r="B45" s="92">
        <v>1500</v>
      </c>
    </row>
    <row r="46" spans="1:2" ht="12" hidden="1" customHeight="1" outlineLevel="2">
      <c r="A46" s="67" t="s">
        <v>1537</v>
      </c>
      <c r="B46" s="92">
        <v>1600</v>
      </c>
    </row>
    <row r="47" spans="1:2" ht="12" hidden="1" customHeight="1" outlineLevel="2">
      <c r="A47" s="67" t="s">
        <v>1538</v>
      </c>
      <c r="B47" s="92">
        <v>3250</v>
      </c>
    </row>
    <row r="48" spans="1:2" ht="12" hidden="1" customHeight="1" outlineLevel="2">
      <c r="A48" s="67" t="s">
        <v>1539</v>
      </c>
      <c r="B48" s="92">
        <v>1391</v>
      </c>
    </row>
    <row r="49" spans="1:2" ht="12" hidden="1" customHeight="1" outlineLevel="2">
      <c r="A49" s="67" t="s">
        <v>1540</v>
      </c>
      <c r="B49" s="92">
        <v>2169</v>
      </c>
    </row>
    <row r="50" spans="1:2" ht="12" hidden="1" customHeight="1" outlineLevel="2">
      <c r="A50" s="67" t="s">
        <v>1541</v>
      </c>
      <c r="B50" s="92">
        <v>2200</v>
      </c>
    </row>
    <row r="51" spans="1:2" ht="12" hidden="1" customHeight="1" outlineLevel="2">
      <c r="A51" s="67" t="s">
        <v>1542</v>
      </c>
      <c r="B51" s="92">
        <v>6120</v>
      </c>
    </row>
    <row r="52" spans="1:2" ht="12" hidden="1" customHeight="1" outlineLevel="2">
      <c r="A52" s="67" t="s">
        <v>1543</v>
      </c>
      <c r="B52" s="92">
        <v>1500</v>
      </c>
    </row>
    <row r="53" spans="1:2" ht="12" hidden="1" customHeight="1" outlineLevel="2">
      <c r="A53" s="67" t="s">
        <v>1544</v>
      </c>
      <c r="B53" s="92">
        <v>5500</v>
      </c>
    </row>
    <row r="54" spans="1:2" ht="12" hidden="1" customHeight="1" outlineLevel="2">
      <c r="A54" s="67" t="s">
        <v>1545</v>
      </c>
      <c r="B54" s="93">
        <v>950</v>
      </c>
    </row>
    <row r="55" spans="1:2" ht="12" hidden="1" customHeight="1" outlineLevel="2">
      <c r="A55" s="67" t="s">
        <v>1546</v>
      </c>
      <c r="B55" s="92">
        <v>1600</v>
      </c>
    </row>
    <row r="56" spans="1:2" ht="12" hidden="1" customHeight="1" outlineLevel="2">
      <c r="A56" s="67" t="s">
        <v>1519</v>
      </c>
      <c r="B56" s="92">
        <v>5182</v>
      </c>
    </row>
    <row r="57" spans="1:2" ht="12" hidden="1" customHeight="1" outlineLevel="2">
      <c r="A57" s="67" t="s">
        <v>1547</v>
      </c>
      <c r="B57" s="92">
        <v>2800</v>
      </c>
    </row>
    <row r="58" spans="1:2" ht="12" hidden="1" customHeight="1" outlineLevel="2">
      <c r="A58" s="67" t="s">
        <v>1548</v>
      </c>
      <c r="B58" s="92">
        <v>2037</v>
      </c>
    </row>
    <row r="59" spans="1:2" ht="23.25" hidden="1" customHeight="1" outlineLevel="2">
      <c r="A59" s="67" t="s">
        <v>1549</v>
      </c>
      <c r="B59" s="92">
        <v>1800</v>
      </c>
    </row>
    <row r="60" spans="1:2" ht="12" hidden="1" customHeight="1" outlineLevel="2">
      <c r="A60" s="67" t="s">
        <v>1550</v>
      </c>
      <c r="B60" s="92">
        <v>2666</v>
      </c>
    </row>
    <row r="61" spans="1:2" ht="12" hidden="1" customHeight="1" outlineLevel="2">
      <c r="A61" s="67" t="s">
        <v>1551</v>
      </c>
      <c r="B61" s="92">
        <v>5000</v>
      </c>
    </row>
    <row r="62" spans="1:2" ht="23.25" hidden="1" customHeight="1" outlineLevel="2">
      <c r="A62" s="67" t="s">
        <v>1552</v>
      </c>
      <c r="B62" s="93">
        <v>630</v>
      </c>
    </row>
    <row r="63" spans="1:2" ht="23.25" hidden="1" customHeight="1" outlineLevel="2">
      <c r="A63" s="67" t="s">
        <v>1553</v>
      </c>
      <c r="B63" s="92">
        <v>4668</v>
      </c>
    </row>
    <row r="64" spans="1:2" ht="12" hidden="1" customHeight="1" outlineLevel="2">
      <c r="A64" s="67" t="s">
        <v>1554</v>
      </c>
      <c r="B64" s="92">
        <v>1148</v>
      </c>
    </row>
    <row r="65" spans="1:2" ht="12" hidden="1" customHeight="1" outlineLevel="2">
      <c r="A65" s="67" t="s">
        <v>1555</v>
      </c>
      <c r="B65" s="93">
        <v>210</v>
      </c>
    </row>
    <row r="66" spans="1:2" ht="12" hidden="1" customHeight="1" outlineLevel="2">
      <c r="A66" s="67" t="s">
        <v>1556</v>
      </c>
      <c r="B66" s="93">
        <v>930</v>
      </c>
    </row>
    <row r="67" spans="1:2" ht="12" hidden="1" customHeight="1" outlineLevel="2">
      <c r="A67" s="67" t="s">
        <v>1557</v>
      </c>
      <c r="B67" s="92">
        <v>1220</v>
      </c>
    </row>
    <row r="68" spans="1:2" ht="12" hidden="1" customHeight="1" outlineLevel="2">
      <c r="A68" s="67" t="s">
        <v>1558</v>
      </c>
      <c r="B68" s="92">
        <v>3500</v>
      </c>
    </row>
    <row r="69" spans="1:2" ht="12" hidden="1" customHeight="1" outlineLevel="2">
      <c r="A69" s="67" t="s">
        <v>1559</v>
      </c>
      <c r="B69" s="92">
        <v>1140</v>
      </c>
    </row>
    <row r="70" spans="1:2" ht="12" hidden="1" customHeight="1" outlineLevel="2">
      <c r="A70" s="67" t="s">
        <v>1560</v>
      </c>
      <c r="B70" s="92">
        <v>1575</v>
      </c>
    </row>
    <row r="71" spans="1:2" ht="12" hidden="1" customHeight="1" outlineLevel="2">
      <c r="A71" s="67" t="s">
        <v>1561</v>
      </c>
      <c r="B71" s="92">
        <v>1320</v>
      </c>
    </row>
    <row r="72" spans="1:2" ht="12" hidden="1" customHeight="1" outlineLevel="2">
      <c r="A72" s="67" t="s">
        <v>1562</v>
      </c>
      <c r="B72" s="92">
        <v>1371</v>
      </c>
    </row>
    <row r="73" spans="1:2" ht="12" hidden="1" customHeight="1" outlineLevel="2">
      <c r="A73" s="67" t="s">
        <v>1563</v>
      </c>
      <c r="B73" s="92">
        <v>1970</v>
      </c>
    </row>
    <row r="74" spans="1:2" ht="12" hidden="1" customHeight="1" outlineLevel="2">
      <c r="A74" s="67" t="s">
        <v>1564</v>
      </c>
      <c r="B74" s="92">
        <v>1970</v>
      </c>
    </row>
    <row r="75" spans="1:2" ht="12" hidden="1" customHeight="1" outlineLevel="2">
      <c r="A75" s="67" t="s">
        <v>1565</v>
      </c>
      <c r="B75" s="92">
        <v>2000</v>
      </c>
    </row>
    <row r="76" spans="1:2" ht="12" hidden="1" customHeight="1" outlineLevel="2">
      <c r="A76" s="67" t="s">
        <v>1566</v>
      </c>
      <c r="B76" s="92">
        <v>4000</v>
      </c>
    </row>
    <row r="77" spans="1:2" ht="12" hidden="1" customHeight="1" outlineLevel="2">
      <c r="A77" s="67" t="s">
        <v>1567</v>
      </c>
      <c r="B77" s="92">
        <v>3000</v>
      </c>
    </row>
    <row r="78" spans="1:2" ht="12" hidden="1" customHeight="1" outlineLevel="2">
      <c r="A78" s="67" t="s">
        <v>1568</v>
      </c>
      <c r="B78" s="92">
        <v>7500</v>
      </c>
    </row>
    <row r="79" spans="1:2" ht="12" hidden="1" customHeight="1" outlineLevel="2">
      <c r="A79" s="67" t="s">
        <v>1569</v>
      </c>
      <c r="B79" s="92">
        <v>3000</v>
      </c>
    </row>
    <row r="80" spans="1:2" ht="12" hidden="1" customHeight="1" outlineLevel="2">
      <c r="A80" s="67" t="s">
        <v>1570</v>
      </c>
      <c r="B80" s="92">
        <v>9000</v>
      </c>
    </row>
    <row r="81" spans="1:2" ht="12" hidden="1" customHeight="1" outlineLevel="2">
      <c r="A81" s="67" t="s">
        <v>1571</v>
      </c>
      <c r="B81" s="92">
        <v>2406</v>
      </c>
    </row>
    <row r="82" spans="1:2" ht="12" hidden="1" customHeight="1" outlineLevel="2">
      <c r="A82" s="67" t="s">
        <v>1572</v>
      </c>
      <c r="B82" s="92">
        <v>3000</v>
      </c>
    </row>
    <row r="83" spans="1:2" ht="12" hidden="1" customHeight="1" outlineLevel="2">
      <c r="A83" s="67" t="s">
        <v>1573</v>
      </c>
      <c r="B83" s="92">
        <v>3200</v>
      </c>
    </row>
    <row r="84" spans="1:2" ht="23.25" hidden="1" customHeight="1" outlineLevel="2">
      <c r="A84" s="67" t="s">
        <v>1574</v>
      </c>
      <c r="B84" s="92">
        <v>2178</v>
      </c>
    </row>
    <row r="85" spans="1:2" ht="12" hidden="1" customHeight="1" outlineLevel="2">
      <c r="A85" s="67" t="s">
        <v>1575</v>
      </c>
      <c r="B85" s="92">
        <v>1830</v>
      </c>
    </row>
    <row r="86" spans="1:2" ht="12" hidden="1" customHeight="1" outlineLevel="2">
      <c r="A86" s="67" t="s">
        <v>1576</v>
      </c>
      <c r="B86" s="92">
        <v>2610</v>
      </c>
    </row>
    <row r="87" spans="1:2" ht="12" hidden="1" customHeight="1" outlineLevel="2">
      <c r="A87" s="67" t="s">
        <v>1577</v>
      </c>
      <c r="B87" s="92">
        <v>6100</v>
      </c>
    </row>
    <row r="88" spans="1:2" ht="12" hidden="1" customHeight="1" outlineLevel="2">
      <c r="A88" s="67" t="s">
        <v>1578</v>
      </c>
      <c r="B88" s="92">
        <v>1285</v>
      </c>
    </row>
    <row r="89" spans="1:2" ht="12" hidden="1" customHeight="1" outlineLevel="2">
      <c r="A89" s="67" t="s">
        <v>1579</v>
      </c>
      <c r="B89" s="92">
        <v>1410</v>
      </c>
    </row>
    <row r="90" spans="1:2" ht="12" hidden="1" customHeight="1" outlineLevel="2">
      <c r="A90" s="67" t="s">
        <v>1580</v>
      </c>
      <c r="B90" s="92">
        <v>2870</v>
      </c>
    </row>
    <row r="91" spans="1:2" ht="12" hidden="1" customHeight="1" outlineLevel="2">
      <c r="A91" s="67" t="s">
        <v>1581</v>
      </c>
      <c r="B91" s="92">
        <v>1382</v>
      </c>
    </row>
    <row r="92" spans="1:2" ht="12" hidden="1" customHeight="1" outlineLevel="2">
      <c r="A92" s="67" t="s">
        <v>1582</v>
      </c>
      <c r="B92" s="93">
        <v>600</v>
      </c>
    </row>
    <row r="93" spans="1:2" ht="12" hidden="1" customHeight="1" outlineLevel="2">
      <c r="A93" s="67" t="s">
        <v>1583</v>
      </c>
      <c r="B93" s="92">
        <v>5000</v>
      </c>
    </row>
    <row r="94" spans="1:2" ht="12" hidden="1" customHeight="1" outlineLevel="2">
      <c r="A94" s="67" t="s">
        <v>1584</v>
      </c>
      <c r="B94" s="92">
        <v>3000</v>
      </c>
    </row>
    <row r="95" spans="1:2" ht="12" hidden="1" customHeight="1" outlineLevel="2">
      <c r="A95" s="67" t="s">
        <v>1585</v>
      </c>
      <c r="B95" s="92">
        <v>1000</v>
      </c>
    </row>
    <row r="96" spans="1:2" ht="23.25" hidden="1" customHeight="1" outlineLevel="2">
      <c r="A96" s="67" t="s">
        <v>1586</v>
      </c>
      <c r="B96" s="92">
        <v>1416</v>
      </c>
    </row>
    <row r="97" spans="1:2" ht="12" hidden="1" customHeight="1" outlineLevel="2">
      <c r="A97" s="67" t="s">
        <v>1587</v>
      </c>
      <c r="B97" s="92">
        <v>1087</v>
      </c>
    </row>
    <row r="98" spans="1:2" ht="12" hidden="1" customHeight="1" outlineLevel="2">
      <c r="A98" s="67" t="s">
        <v>1588</v>
      </c>
      <c r="B98" s="92">
        <v>1970</v>
      </c>
    </row>
    <row r="99" spans="1:2" ht="12" hidden="1" customHeight="1" outlineLevel="2">
      <c r="A99" s="67" t="s">
        <v>1589</v>
      </c>
      <c r="B99" s="92">
        <v>15561</v>
      </c>
    </row>
    <row r="100" spans="1:2" ht="12" hidden="1" customHeight="1" outlineLevel="2">
      <c r="A100" s="67" t="s">
        <v>1590</v>
      </c>
      <c r="B100" s="93">
        <v>700</v>
      </c>
    </row>
    <row r="101" spans="1:2" ht="12" hidden="1" customHeight="1" outlineLevel="2">
      <c r="A101" s="67" t="s">
        <v>1591</v>
      </c>
      <c r="B101" s="92">
        <v>3450</v>
      </c>
    </row>
    <row r="102" spans="1:2" ht="12" hidden="1" customHeight="1" outlineLevel="2">
      <c r="A102" s="67" t="s">
        <v>1592</v>
      </c>
      <c r="B102" s="92">
        <v>4300</v>
      </c>
    </row>
    <row r="103" spans="1:2" ht="12" hidden="1" customHeight="1" outlineLevel="2">
      <c r="A103" s="67" t="s">
        <v>1593</v>
      </c>
      <c r="B103" s="92">
        <v>1436</v>
      </c>
    </row>
    <row r="104" spans="1:2" ht="12" hidden="1" customHeight="1" outlineLevel="2">
      <c r="A104" s="67" t="s">
        <v>1594</v>
      </c>
      <c r="B104" s="92">
        <v>3000</v>
      </c>
    </row>
    <row r="105" spans="1:2" ht="12" hidden="1" customHeight="1" outlineLevel="2">
      <c r="A105" s="67" t="s">
        <v>1595</v>
      </c>
      <c r="B105" s="92">
        <v>4000</v>
      </c>
    </row>
    <row r="106" spans="1:2" ht="12" hidden="1" customHeight="1" outlineLevel="2">
      <c r="A106" s="67" t="s">
        <v>1596</v>
      </c>
      <c r="B106" s="92">
        <v>1500</v>
      </c>
    </row>
    <row r="107" spans="1:2" ht="12" hidden="1" customHeight="1" outlineLevel="2">
      <c r="A107" s="67" t="s">
        <v>1597</v>
      </c>
      <c r="B107" s="92">
        <v>5100</v>
      </c>
    </row>
    <row r="108" spans="1:2" ht="23.25" hidden="1" customHeight="1" outlineLevel="2">
      <c r="A108" s="67" t="s">
        <v>1598</v>
      </c>
      <c r="B108" s="92">
        <v>1000</v>
      </c>
    </row>
    <row r="109" spans="1:2" ht="12" hidden="1" customHeight="1" outlineLevel="2">
      <c r="A109" s="67" t="s">
        <v>1599</v>
      </c>
      <c r="B109" s="92">
        <v>3000</v>
      </c>
    </row>
    <row r="110" spans="1:2" ht="12" hidden="1" customHeight="1" outlineLevel="2">
      <c r="A110" s="67" t="s">
        <v>1600</v>
      </c>
      <c r="B110" s="92">
        <v>4000</v>
      </c>
    </row>
    <row r="111" spans="1:2" ht="12" hidden="1" customHeight="1" outlineLevel="2">
      <c r="A111" s="67" t="s">
        <v>1601</v>
      </c>
      <c r="B111" s="92">
        <v>1958</v>
      </c>
    </row>
    <row r="112" spans="1:2" ht="12" hidden="1" customHeight="1" outlineLevel="2">
      <c r="A112" s="67" t="s">
        <v>1602</v>
      </c>
      <c r="B112" s="92">
        <v>1144</v>
      </c>
    </row>
    <row r="113" spans="1:2" ht="12" hidden="1" customHeight="1" outlineLevel="2">
      <c r="A113" s="67" t="s">
        <v>1603</v>
      </c>
      <c r="B113" s="92">
        <v>2155</v>
      </c>
    </row>
    <row r="114" spans="1:2" ht="12" hidden="1" customHeight="1" outlineLevel="2">
      <c r="A114" s="67" t="s">
        <v>1604</v>
      </c>
      <c r="B114" s="92">
        <v>2265</v>
      </c>
    </row>
    <row r="115" spans="1:2" ht="12" hidden="1" customHeight="1" outlineLevel="2">
      <c r="A115" s="67" t="s">
        <v>1605</v>
      </c>
      <c r="B115" s="92">
        <v>2500</v>
      </c>
    </row>
    <row r="116" spans="1:2" ht="12" hidden="1" customHeight="1" outlineLevel="2">
      <c r="A116" s="67" t="s">
        <v>1606</v>
      </c>
      <c r="B116" s="92">
        <v>20908</v>
      </c>
    </row>
    <row r="117" spans="1:2" ht="12" hidden="1" customHeight="1" outlineLevel="2">
      <c r="A117" s="67" t="s">
        <v>1607</v>
      </c>
      <c r="B117" s="92">
        <v>24092</v>
      </c>
    </row>
    <row r="118" spans="1:2" ht="12" hidden="1" customHeight="1" outlineLevel="2">
      <c r="A118" s="67" t="s">
        <v>1608</v>
      </c>
      <c r="B118" s="93">
        <v>500</v>
      </c>
    </row>
    <row r="119" spans="1:2" ht="12" hidden="1" customHeight="1" outlineLevel="2">
      <c r="A119" s="67" t="s">
        <v>1609</v>
      </c>
      <c r="B119" s="92">
        <v>1890</v>
      </c>
    </row>
    <row r="120" spans="1:2" ht="12" hidden="1" customHeight="1" outlineLevel="2">
      <c r="A120" s="67" t="s">
        <v>1610</v>
      </c>
      <c r="B120" s="92">
        <v>2231</v>
      </c>
    </row>
    <row r="121" spans="1:2" ht="12" hidden="1" customHeight="1" outlineLevel="2">
      <c r="A121" s="67" t="s">
        <v>1611</v>
      </c>
      <c r="B121" s="92">
        <v>1491</v>
      </c>
    </row>
    <row r="122" spans="1:2" ht="23.25" hidden="1" customHeight="1" outlineLevel="2">
      <c r="A122" s="67" t="s">
        <v>1612</v>
      </c>
      <c r="B122" s="92">
        <v>1850</v>
      </c>
    </row>
    <row r="123" spans="1:2" ht="12" hidden="1" customHeight="1" outlineLevel="2">
      <c r="A123" s="67" t="s">
        <v>1613</v>
      </c>
      <c r="B123" s="92">
        <v>1320</v>
      </c>
    </row>
    <row r="124" spans="1:2" ht="12" hidden="1" customHeight="1" outlineLevel="2">
      <c r="A124" s="67" t="s">
        <v>1614</v>
      </c>
      <c r="B124" s="92">
        <v>3000</v>
      </c>
    </row>
    <row r="125" spans="1:2" ht="12" hidden="1" customHeight="1" outlineLevel="2">
      <c r="A125" s="67" t="s">
        <v>1615</v>
      </c>
      <c r="B125" s="92">
        <v>2280</v>
      </c>
    </row>
    <row r="126" spans="1:2" ht="12" hidden="1" customHeight="1" outlineLevel="2">
      <c r="A126" s="67" t="s">
        <v>1616</v>
      </c>
      <c r="B126" s="92">
        <v>2280</v>
      </c>
    </row>
    <row r="127" spans="1:2" ht="12" hidden="1" customHeight="1" outlineLevel="2">
      <c r="A127" s="67" t="s">
        <v>1617</v>
      </c>
      <c r="B127" s="93">
        <v>238</v>
      </c>
    </row>
    <row r="128" spans="1:2" ht="12" hidden="1" customHeight="1" outlineLevel="2">
      <c r="A128" s="67" t="s">
        <v>1618</v>
      </c>
      <c r="B128" s="92">
        <v>5000</v>
      </c>
    </row>
    <row r="129" spans="1:2" ht="12" hidden="1" customHeight="1" outlineLevel="2">
      <c r="A129" s="67" t="s">
        <v>1619</v>
      </c>
      <c r="B129" s="92">
        <v>1200</v>
      </c>
    </row>
    <row r="130" spans="1:2" ht="12" hidden="1" customHeight="1" outlineLevel="2">
      <c r="A130" s="67" t="s">
        <v>1620</v>
      </c>
      <c r="B130" s="92">
        <v>1575</v>
      </c>
    </row>
    <row r="131" spans="1:2" ht="12" hidden="1" customHeight="1" outlineLevel="2">
      <c r="A131" s="67" t="s">
        <v>1621</v>
      </c>
      <c r="B131" s="93">
        <v>689</v>
      </c>
    </row>
    <row r="132" spans="1:2" ht="12" hidden="1" customHeight="1" outlineLevel="2">
      <c r="A132" s="67" t="s">
        <v>1622</v>
      </c>
      <c r="B132" s="92">
        <v>1800</v>
      </c>
    </row>
    <row r="133" spans="1:2" ht="12" hidden="1" customHeight="1" outlineLevel="2">
      <c r="A133" s="67" t="s">
        <v>1623</v>
      </c>
      <c r="B133" s="92">
        <v>3378</v>
      </c>
    </row>
    <row r="134" spans="1:2" ht="12" hidden="1" customHeight="1" outlineLevel="2">
      <c r="A134" s="67" t="s">
        <v>1624</v>
      </c>
      <c r="B134" s="92">
        <v>1406</v>
      </c>
    </row>
    <row r="135" spans="1:2" ht="23.25" hidden="1" customHeight="1" outlineLevel="2">
      <c r="A135" s="67" t="s">
        <v>1625</v>
      </c>
      <c r="B135" s="92">
        <v>1320</v>
      </c>
    </row>
    <row r="136" spans="1:2" ht="12" hidden="1" customHeight="1" outlineLevel="2">
      <c r="A136" s="67" t="s">
        <v>1626</v>
      </c>
      <c r="B136" s="92">
        <v>1220</v>
      </c>
    </row>
    <row r="137" spans="1:2" ht="12" hidden="1" customHeight="1" outlineLevel="2">
      <c r="A137" s="67" t="s">
        <v>1627</v>
      </c>
      <c r="B137" s="92">
        <v>3000</v>
      </c>
    </row>
    <row r="138" spans="1:2" ht="12" hidden="1" customHeight="1" outlineLevel="2">
      <c r="A138" s="67" t="s">
        <v>1628</v>
      </c>
      <c r="B138" s="92">
        <v>1275</v>
      </c>
    </row>
    <row r="139" spans="1:2" ht="12" hidden="1" customHeight="1" outlineLevel="2">
      <c r="A139" s="67" t="s">
        <v>1629</v>
      </c>
      <c r="B139" s="92">
        <v>3700</v>
      </c>
    </row>
    <row r="140" spans="1:2" ht="12" hidden="1" customHeight="1" outlineLevel="2">
      <c r="A140" s="67" t="s">
        <v>1630</v>
      </c>
      <c r="B140" s="92">
        <v>2000</v>
      </c>
    </row>
    <row r="141" spans="1:2" ht="12" hidden="1" customHeight="1" outlineLevel="2">
      <c r="A141" s="67" t="s">
        <v>1631</v>
      </c>
      <c r="B141" s="92">
        <v>5150</v>
      </c>
    </row>
    <row r="142" spans="1:2" ht="12" hidden="1" customHeight="1" outlineLevel="2">
      <c r="A142" s="67" t="s">
        <v>1632</v>
      </c>
      <c r="B142" s="92">
        <v>4824</v>
      </c>
    </row>
    <row r="143" spans="1:2" ht="12" hidden="1" customHeight="1" outlineLevel="2">
      <c r="A143" s="67" t="s">
        <v>1633</v>
      </c>
      <c r="B143" s="92">
        <v>1158</v>
      </c>
    </row>
    <row r="144" spans="1:2" ht="12" hidden="1" customHeight="1" outlineLevel="2">
      <c r="A144" s="67" t="s">
        <v>1634</v>
      </c>
      <c r="B144" s="92">
        <v>1160</v>
      </c>
    </row>
    <row r="145" spans="1:2" ht="12" hidden="1" customHeight="1" outlineLevel="2">
      <c r="A145" s="67" t="s">
        <v>1635</v>
      </c>
      <c r="B145" s="93">
        <v>930</v>
      </c>
    </row>
    <row r="146" spans="1:2" ht="12" hidden="1" customHeight="1" outlineLevel="2">
      <c r="A146" s="67" t="s">
        <v>1636</v>
      </c>
      <c r="B146" s="92">
        <v>1050</v>
      </c>
    </row>
    <row r="147" spans="1:2" ht="12" hidden="1" customHeight="1" outlineLevel="2">
      <c r="A147" s="67" t="s">
        <v>1637</v>
      </c>
      <c r="B147" s="92">
        <v>3000</v>
      </c>
    </row>
    <row r="148" spans="1:2" ht="12" hidden="1" customHeight="1" outlineLevel="2">
      <c r="A148" s="67" t="s">
        <v>1638</v>
      </c>
      <c r="B148" s="92">
        <v>1140</v>
      </c>
    </row>
    <row r="149" spans="1:2" ht="12" hidden="1" customHeight="1" outlineLevel="2">
      <c r="A149" s="67" t="s">
        <v>1639</v>
      </c>
      <c r="B149" s="92">
        <v>3940</v>
      </c>
    </row>
    <row r="150" spans="1:2" ht="12" hidden="1" customHeight="1" outlineLevel="2">
      <c r="A150" s="67" t="s">
        <v>1640</v>
      </c>
      <c r="B150" s="92">
        <v>3200</v>
      </c>
    </row>
    <row r="151" spans="1:2" ht="12" hidden="1" customHeight="1" outlineLevel="2">
      <c r="A151" s="67" t="s">
        <v>1641</v>
      </c>
      <c r="B151" s="92">
        <v>4122</v>
      </c>
    </row>
    <row r="152" spans="1:2" ht="12" hidden="1" customHeight="1" outlineLevel="2">
      <c r="A152" s="67" t="s">
        <v>1642</v>
      </c>
      <c r="B152" s="92">
        <v>1122</v>
      </c>
    </row>
    <row r="153" spans="1:2" ht="12" hidden="1" customHeight="1" outlineLevel="2">
      <c r="A153" s="67" t="s">
        <v>1643</v>
      </c>
      <c r="B153" s="92">
        <v>1013</v>
      </c>
    </row>
    <row r="154" spans="1:2" ht="23.25" hidden="1" customHeight="1" outlineLevel="2">
      <c r="A154" s="67" t="s">
        <v>1644</v>
      </c>
      <c r="B154" s="92">
        <v>1371</v>
      </c>
    </row>
    <row r="155" spans="1:2" ht="12" hidden="1" customHeight="1" outlineLevel="2">
      <c r="A155" s="67" t="s">
        <v>1645</v>
      </c>
      <c r="B155" s="92">
        <v>2000</v>
      </c>
    </row>
    <row r="156" spans="1:2" ht="12" hidden="1" customHeight="1" outlineLevel="2">
      <c r="A156" s="67" t="s">
        <v>1646</v>
      </c>
      <c r="B156" s="92">
        <v>1950</v>
      </c>
    </row>
    <row r="157" spans="1:2" ht="12" hidden="1" customHeight="1" outlineLevel="2">
      <c r="A157" s="67" t="s">
        <v>1647</v>
      </c>
      <c r="B157" s="92">
        <v>3700</v>
      </c>
    </row>
    <row r="158" spans="1:2" ht="12" hidden="1" customHeight="1" outlineLevel="2">
      <c r="A158" s="67" t="s">
        <v>1648</v>
      </c>
      <c r="B158" s="92">
        <v>1391</v>
      </c>
    </row>
    <row r="159" spans="1:2" ht="12" hidden="1" customHeight="1" outlineLevel="2">
      <c r="A159" s="67" t="s">
        <v>1649</v>
      </c>
      <c r="B159" s="92">
        <v>1500</v>
      </c>
    </row>
    <row r="160" spans="1:2" ht="12" hidden="1" customHeight="1" outlineLevel="2">
      <c r="A160" s="67" t="s">
        <v>1650</v>
      </c>
      <c r="B160" s="92">
        <v>1697</v>
      </c>
    </row>
    <row r="161" spans="1:2" ht="12" hidden="1" customHeight="1" outlineLevel="2">
      <c r="A161" s="67" t="s">
        <v>1651</v>
      </c>
      <c r="B161" s="92">
        <v>1410</v>
      </c>
    </row>
    <row r="162" spans="1:2" ht="23.25" hidden="1" customHeight="1" outlineLevel="2">
      <c r="A162" s="67" t="s">
        <v>1652</v>
      </c>
      <c r="B162" s="92">
        <v>2000</v>
      </c>
    </row>
    <row r="163" spans="1:2" ht="12" hidden="1" customHeight="1" outlineLevel="2">
      <c r="A163" s="67" t="s">
        <v>1653</v>
      </c>
      <c r="B163" s="92">
        <v>2000</v>
      </c>
    </row>
    <row r="164" spans="1:2" ht="12" hidden="1" customHeight="1" outlineLevel="2">
      <c r="A164" s="67" t="s">
        <v>1654</v>
      </c>
      <c r="B164" s="92">
        <v>2000</v>
      </c>
    </row>
    <row r="165" spans="1:2" ht="12" hidden="1" customHeight="1" outlineLevel="2">
      <c r="A165" s="67" t="s">
        <v>1655</v>
      </c>
      <c r="B165" s="92">
        <v>1203</v>
      </c>
    </row>
    <row r="166" spans="1:2" ht="23.25" hidden="1" customHeight="1" outlineLevel="2">
      <c r="A166" s="67" t="s">
        <v>1656</v>
      </c>
      <c r="B166" s="92">
        <v>4356</v>
      </c>
    </row>
    <row r="167" spans="1:2" ht="12" hidden="1" customHeight="1" outlineLevel="2">
      <c r="A167" s="67" t="s">
        <v>1657</v>
      </c>
      <c r="B167" s="92">
        <v>5000</v>
      </c>
    </row>
    <row r="168" spans="1:2" ht="12" hidden="1" customHeight="1" outlineLevel="2">
      <c r="A168" s="67" t="s">
        <v>1658</v>
      </c>
      <c r="B168" s="92">
        <v>3686</v>
      </c>
    </row>
    <row r="169" spans="1:2" ht="23.25" hidden="1" customHeight="1" outlineLevel="2">
      <c r="A169" s="67" t="s">
        <v>1659</v>
      </c>
      <c r="B169" s="92">
        <v>4000</v>
      </c>
    </row>
    <row r="170" spans="1:2" ht="12" hidden="1" customHeight="1" outlineLevel="2">
      <c r="A170" s="67" t="s">
        <v>1660</v>
      </c>
      <c r="B170" s="92">
        <v>3524</v>
      </c>
    </row>
    <row r="171" spans="1:2" ht="12" hidden="1" customHeight="1" outlineLevel="2">
      <c r="A171" s="67" t="s">
        <v>1661</v>
      </c>
      <c r="B171" s="92">
        <v>4000</v>
      </c>
    </row>
    <row r="172" spans="1:2" ht="12" hidden="1" customHeight="1" outlineLevel="2">
      <c r="A172" s="67" t="s">
        <v>1662</v>
      </c>
      <c r="B172" s="92">
        <v>10000</v>
      </c>
    </row>
    <row r="173" spans="1:2" ht="12" hidden="1" customHeight="1" outlineLevel="2">
      <c r="A173" s="67" t="s">
        <v>1663</v>
      </c>
      <c r="B173" s="92">
        <v>1700</v>
      </c>
    </row>
    <row r="174" spans="1:2" ht="12" hidden="1" customHeight="1" outlineLevel="2">
      <c r="A174" s="67" t="s">
        <v>1664</v>
      </c>
      <c r="B174" s="92">
        <v>1950</v>
      </c>
    </row>
    <row r="175" spans="1:2" ht="12" hidden="1" customHeight="1" outlineLevel="2">
      <c r="A175" s="67" t="s">
        <v>1665</v>
      </c>
      <c r="B175" s="92">
        <v>3396</v>
      </c>
    </row>
    <row r="176" spans="1:2" ht="12" hidden="1" customHeight="1" outlineLevel="2">
      <c r="A176" s="67" t="s">
        <v>1666</v>
      </c>
      <c r="B176" s="92">
        <v>1436</v>
      </c>
    </row>
    <row r="177" spans="1:2" ht="12" hidden="1" customHeight="1" outlineLevel="2">
      <c r="A177" s="67" t="s">
        <v>1667</v>
      </c>
      <c r="B177" s="92">
        <v>2000</v>
      </c>
    </row>
    <row r="178" spans="1:2" ht="12" hidden="1" customHeight="1" outlineLevel="2">
      <c r="A178" s="67" t="s">
        <v>1668</v>
      </c>
      <c r="B178" s="92">
        <v>7810</v>
      </c>
    </row>
    <row r="179" spans="1:2" ht="12" hidden="1" customHeight="1" outlineLevel="2">
      <c r="A179" s="67" t="s">
        <v>1669</v>
      </c>
      <c r="B179" s="92">
        <v>3000</v>
      </c>
    </row>
    <row r="180" spans="1:2" ht="12" hidden="1" customHeight="1" outlineLevel="2">
      <c r="A180" s="67" t="s">
        <v>1670</v>
      </c>
      <c r="B180" s="92">
        <v>4000</v>
      </c>
    </row>
    <row r="181" spans="1:2" ht="12" hidden="1" customHeight="1" outlineLevel="2">
      <c r="A181" s="67" t="s">
        <v>1671</v>
      </c>
      <c r="B181" s="92">
        <v>3000</v>
      </c>
    </row>
    <row r="182" spans="1:2" ht="12" hidden="1" customHeight="1" outlineLevel="2">
      <c r="A182" s="67" t="s">
        <v>1672</v>
      </c>
      <c r="B182" s="92">
        <v>2800</v>
      </c>
    </row>
    <row r="183" spans="1:2" ht="12" hidden="1" customHeight="1" outlineLevel="2">
      <c r="A183" s="67" t="s">
        <v>1511</v>
      </c>
      <c r="B183" s="92">
        <v>1000</v>
      </c>
    </row>
    <row r="184" spans="1:2" ht="12" hidden="1" customHeight="1" outlineLevel="2">
      <c r="A184" s="67" t="s">
        <v>1673</v>
      </c>
      <c r="B184" s="92">
        <v>4200</v>
      </c>
    </row>
    <row r="185" spans="1:2" ht="12" hidden="1" customHeight="1" outlineLevel="2">
      <c r="A185" s="67" t="s">
        <v>1674</v>
      </c>
      <c r="B185" s="92">
        <v>3000</v>
      </c>
    </row>
    <row r="186" spans="1:2" ht="12" hidden="1" customHeight="1" outlineLevel="2">
      <c r="A186" s="67" t="s">
        <v>1675</v>
      </c>
      <c r="B186" s="92">
        <v>4000</v>
      </c>
    </row>
    <row r="187" spans="1:2" ht="12" hidden="1" customHeight="1" outlineLevel="2">
      <c r="A187" s="67" t="s">
        <v>1676</v>
      </c>
      <c r="B187" s="92">
        <v>4926</v>
      </c>
    </row>
    <row r="188" spans="1:2" ht="12" hidden="1" customHeight="1" outlineLevel="2">
      <c r="A188" s="67" t="s">
        <v>1677</v>
      </c>
      <c r="B188" s="92">
        <v>1382</v>
      </c>
    </row>
    <row r="189" spans="1:2" ht="12" hidden="1" customHeight="1" outlineLevel="2">
      <c r="A189" s="67" t="s">
        <v>1678</v>
      </c>
      <c r="B189" s="92">
        <v>1320</v>
      </c>
    </row>
    <row r="190" spans="1:2" ht="12" hidden="1" customHeight="1" outlineLevel="2">
      <c r="A190" s="67" t="s">
        <v>1679</v>
      </c>
      <c r="B190" s="92">
        <v>1475</v>
      </c>
    </row>
    <row r="191" spans="1:2" ht="12" hidden="1" customHeight="1" outlineLevel="2">
      <c r="A191" s="67" t="s">
        <v>1680</v>
      </c>
      <c r="B191" s="92">
        <v>2700</v>
      </c>
    </row>
    <row r="192" spans="1:2" ht="12" hidden="1" customHeight="1" outlineLevel="2">
      <c r="A192" s="67" t="s">
        <v>1681</v>
      </c>
      <c r="B192" s="92">
        <v>2015</v>
      </c>
    </row>
    <row r="193" spans="1:2" ht="12" hidden="1" customHeight="1" outlineLevel="2">
      <c r="A193" s="67" t="s">
        <v>1682</v>
      </c>
      <c r="B193" s="93">
        <v>890</v>
      </c>
    </row>
    <row r="194" spans="1:2" ht="12" hidden="1" customHeight="1" outlineLevel="2">
      <c r="A194" s="67" t="s">
        <v>1683</v>
      </c>
      <c r="B194" s="93">
        <v>745</v>
      </c>
    </row>
    <row r="195" spans="1:2" ht="12" hidden="1" customHeight="1" outlineLevel="2">
      <c r="A195" s="67" t="s">
        <v>1684</v>
      </c>
      <c r="B195" s="92">
        <v>2850</v>
      </c>
    </row>
    <row r="196" spans="1:2" ht="12" hidden="1" customHeight="1" outlineLevel="2">
      <c r="A196" s="67" t="s">
        <v>1685</v>
      </c>
      <c r="B196" s="92">
        <v>2400</v>
      </c>
    </row>
    <row r="197" spans="1:2" ht="12" hidden="1" customHeight="1" outlineLevel="2">
      <c r="A197" s="67" t="s">
        <v>1686</v>
      </c>
      <c r="B197" s="92">
        <v>1958</v>
      </c>
    </row>
    <row r="198" spans="1:2" ht="12" hidden="1" customHeight="1" outlineLevel="2">
      <c r="A198" s="67" t="s">
        <v>1687</v>
      </c>
      <c r="B198" s="92">
        <v>2316</v>
      </c>
    </row>
    <row r="199" spans="1:2" ht="12" hidden="1" customHeight="1" outlineLevel="2">
      <c r="A199" s="67" t="s">
        <v>1688</v>
      </c>
      <c r="B199" s="92">
        <v>2319</v>
      </c>
    </row>
    <row r="200" spans="1:2" ht="12" hidden="1" customHeight="1" outlineLevel="2">
      <c r="A200" s="67" t="s">
        <v>1689</v>
      </c>
      <c r="B200" s="92">
        <v>6006</v>
      </c>
    </row>
    <row r="201" spans="1:2" ht="12" hidden="1" customHeight="1" outlineLevel="2">
      <c r="A201" s="67" t="s">
        <v>1690</v>
      </c>
      <c r="B201" s="92">
        <v>1029</v>
      </c>
    </row>
    <row r="202" spans="1:2" ht="12" hidden="1" customHeight="1" outlineLevel="2">
      <c r="A202" s="67" t="s">
        <v>1691</v>
      </c>
      <c r="B202" s="92">
        <v>8877</v>
      </c>
    </row>
    <row r="203" spans="1:2" ht="23.25" hidden="1" customHeight="1" outlineLevel="2">
      <c r="A203" s="67" t="s">
        <v>1692</v>
      </c>
      <c r="B203" s="93">
        <v>630</v>
      </c>
    </row>
    <row r="204" spans="1:2" ht="23.25" hidden="1" customHeight="1" outlineLevel="2">
      <c r="A204" s="67" t="s">
        <v>1693</v>
      </c>
      <c r="B204" s="92">
        <v>1850</v>
      </c>
    </row>
    <row r="205" spans="1:2" ht="23.25" hidden="1" customHeight="1" outlineLevel="2">
      <c r="A205" s="67" t="s">
        <v>1694</v>
      </c>
      <c r="B205" s="93">
        <v>630</v>
      </c>
    </row>
    <row r="206" spans="1:2" ht="12" hidden="1" customHeight="1" outlineLevel="2">
      <c r="A206" s="67" t="s">
        <v>1695</v>
      </c>
      <c r="B206" s="92">
        <v>1375</v>
      </c>
    </row>
    <row r="207" spans="1:2" ht="12" hidden="1" customHeight="1" outlineLevel="2">
      <c r="A207" s="67" t="s">
        <v>1696</v>
      </c>
      <c r="B207" s="92">
        <v>2000</v>
      </c>
    </row>
    <row r="208" spans="1:2" ht="12" hidden="1" customHeight="1" outlineLevel="2">
      <c r="A208" s="67" t="s">
        <v>1697</v>
      </c>
      <c r="B208" s="92">
        <v>5200</v>
      </c>
    </row>
    <row r="209" spans="1:2" ht="12" hidden="1" customHeight="1" outlineLevel="2">
      <c r="A209" s="67" t="s">
        <v>1698</v>
      </c>
      <c r="B209" s="92">
        <v>10000</v>
      </c>
    </row>
    <row r="210" spans="1:2" ht="12" hidden="1" customHeight="1" outlineLevel="2">
      <c r="A210" s="67" t="s">
        <v>1699</v>
      </c>
      <c r="B210" s="92">
        <v>3000</v>
      </c>
    </row>
    <row r="211" spans="1:2" ht="12" hidden="1" customHeight="1" outlineLevel="2">
      <c r="A211" s="67" t="s">
        <v>1700</v>
      </c>
      <c r="B211" s="92">
        <v>1095</v>
      </c>
    </row>
    <row r="212" spans="1:2" ht="12" hidden="1" customHeight="1" outlineLevel="2">
      <c r="A212" s="67" t="s">
        <v>1701</v>
      </c>
      <c r="B212" s="92">
        <v>2280</v>
      </c>
    </row>
    <row r="213" spans="1:2" ht="12" hidden="1" customHeight="1" outlineLevel="2">
      <c r="A213" s="67" t="s">
        <v>1702</v>
      </c>
      <c r="B213" s="92">
        <v>2280</v>
      </c>
    </row>
    <row r="214" spans="1:2" ht="12" hidden="1" customHeight="1" outlineLevel="2">
      <c r="A214" s="67" t="s">
        <v>1703</v>
      </c>
      <c r="B214" s="92">
        <v>7985</v>
      </c>
    </row>
    <row r="215" spans="1:2" ht="12" hidden="1" customHeight="1" outlineLevel="2">
      <c r="A215" s="67" t="s">
        <v>1704</v>
      </c>
      <c r="B215" s="92">
        <v>7126</v>
      </c>
    </row>
    <row r="216" spans="1:2" ht="12" hidden="1" customHeight="1" outlineLevel="2">
      <c r="A216" s="67" t="s">
        <v>1705</v>
      </c>
      <c r="B216" s="92">
        <v>6500</v>
      </c>
    </row>
    <row r="217" spans="1:2" ht="12" hidden="1" customHeight="1" outlineLevel="2">
      <c r="A217" s="67" t="s">
        <v>1706</v>
      </c>
      <c r="B217" s="92">
        <v>3000</v>
      </c>
    </row>
    <row r="218" spans="1:2" ht="12" hidden="1" customHeight="1" outlineLevel="2">
      <c r="A218" s="67" t="s">
        <v>1707</v>
      </c>
      <c r="B218" s="92">
        <v>3000</v>
      </c>
    </row>
    <row r="219" spans="1:2" ht="12" hidden="1" customHeight="1" outlineLevel="2">
      <c r="A219" s="67" t="s">
        <v>1708</v>
      </c>
      <c r="B219" s="92">
        <v>1354</v>
      </c>
    </row>
    <row r="220" spans="1:2" ht="12" hidden="1" customHeight="1" outlineLevel="2">
      <c r="A220" s="67" t="s">
        <v>1709</v>
      </c>
      <c r="B220" s="92">
        <v>1220</v>
      </c>
    </row>
    <row r="221" spans="1:2" ht="23.25" hidden="1" customHeight="1" outlineLevel="2">
      <c r="A221" s="67" t="s">
        <v>1710</v>
      </c>
      <c r="B221" s="92">
        <v>1320</v>
      </c>
    </row>
    <row r="222" spans="1:2" ht="12" hidden="1" customHeight="1" outlineLevel="2">
      <c r="A222" s="67" t="s">
        <v>1711</v>
      </c>
      <c r="B222" s="93">
        <v>745</v>
      </c>
    </row>
    <row r="223" spans="1:2" ht="12" hidden="1" customHeight="1" outlineLevel="2">
      <c r="A223" s="67" t="s">
        <v>1712</v>
      </c>
      <c r="B223" s="92">
        <v>2013</v>
      </c>
    </row>
    <row r="224" spans="1:2" ht="12" hidden="1" customHeight="1" outlineLevel="2">
      <c r="A224" s="67" t="s">
        <v>1713</v>
      </c>
      <c r="B224" s="92">
        <v>6000</v>
      </c>
    </row>
    <row r="225" spans="1:2" ht="12" hidden="1" customHeight="1" outlineLevel="2">
      <c r="A225" s="67" t="s">
        <v>1714</v>
      </c>
      <c r="B225" s="92">
        <v>5000</v>
      </c>
    </row>
    <row r="226" spans="1:2" ht="12" hidden="1" customHeight="1" outlineLevel="2">
      <c r="A226" s="67" t="s">
        <v>1715</v>
      </c>
      <c r="B226" s="92">
        <v>4000</v>
      </c>
    </row>
    <row r="227" spans="1:2" ht="12" hidden="1" customHeight="1" outlineLevel="2">
      <c r="A227" s="67" t="s">
        <v>1716</v>
      </c>
      <c r="B227" s="92">
        <v>1205</v>
      </c>
    </row>
    <row r="228" spans="1:2" ht="12" hidden="1" customHeight="1" outlineLevel="2">
      <c r="A228" s="67" t="s">
        <v>1717</v>
      </c>
      <c r="B228" s="92">
        <v>4050</v>
      </c>
    </row>
    <row r="229" spans="1:2" ht="23.25" hidden="1" customHeight="1" outlineLevel="2">
      <c r="A229" s="67" t="s">
        <v>1718</v>
      </c>
      <c r="B229" s="92">
        <v>1138</v>
      </c>
    </row>
    <row r="230" spans="1:2" ht="12" hidden="1" customHeight="1" outlineLevel="2">
      <c r="A230" s="67" t="s">
        <v>1719</v>
      </c>
      <c r="B230" s="92">
        <v>4000</v>
      </c>
    </row>
    <row r="231" spans="1:2" ht="12" hidden="1" customHeight="1" outlineLevel="2">
      <c r="A231" s="67" t="s">
        <v>1720</v>
      </c>
      <c r="B231" s="92">
        <v>2500</v>
      </c>
    </row>
    <row r="232" spans="1:2" ht="12" hidden="1" customHeight="1" outlineLevel="2">
      <c r="A232" s="67" t="s">
        <v>1721</v>
      </c>
      <c r="B232" s="92">
        <v>10050</v>
      </c>
    </row>
    <row r="233" spans="1:2" ht="12" hidden="1" customHeight="1" outlineLevel="2">
      <c r="A233" s="67" t="s">
        <v>1722</v>
      </c>
      <c r="B233" s="92">
        <v>1500</v>
      </c>
    </row>
    <row r="234" spans="1:2" ht="12" hidden="1" customHeight="1" outlineLevel="2">
      <c r="A234" s="67" t="s">
        <v>1723</v>
      </c>
      <c r="B234" s="92">
        <v>13400</v>
      </c>
    </row>
    <row r="235" spans="1:2" ht="23.25" hidden="1" customHeight="1" outlineLevel="2">
      <c r="A235" s="67" t="s">
        <v>1724</v>
      </c>
      <c r="B235" s="92">
        <v>1416</v>
      </c>
    </row>
    <row r="236" spans="1:2" ht="12" hidden="1" customHeight="1" outlineLevel="2">
      <c r="A236" s="67" t="s">
        <v>1725</v>
      </c>
      <c r="B236" s="92">
        <v>1950</v>
      </c>
    </row>
    <row r="237" spans="1:2" ht="12" hidden="1" customHeight="1" outlineLevel="2">
      <c r="A237" s="67" t="s">
        <v>1726</v>
      </c>
      <c r="B237" s="92">
        <v>3000</v>
      </c>
    </row>
    <row r="238" spans="1:2" ht="12" hidden="1" customHeight="1" outlineLevel="2">
      <c r="A238" s="67" t="s">
        <v>1727</v>
      </c>
      <c r="B238" s="92">
        <v>4000</v>
      </c>
    </row>
    <row r="239" spans="1:2" ht="12" hidden="1" customHeight="1" outlineLevel="2">
      <c r="A239" s="67" t="s">
        <v>1728</v>
      </c>
      <c r="B239" s="92">
        <v>5000</v>
      </c>
    </row>
    <row r="240" spans="1:2" ht="12" hidden="1" customHeight="1" outlineLevel="2">
      <c r="A240" s="67" t="s">
        <v>1729</v>
      </c>
      <c r="B240" s="92">
        <v>1500</v>
      </c>
    </row>
    <row r="241" spans="1:2" ht="12" hidden="1" customHeight="1" outlineLevel="2">
      <c r="A241" s="67" t="s">
        <v>1730</v>
      </c>
      <c r="B241" s="92">
        <v>3800</v>
      </c>
    </row>
    <row r="242" spans="1:2" ht="12" hidden="1" customHeight="1" outlineLevel="2">
      <c r="A242" s="67" t="s">
        <v>1731</v>
      </c>
      <c r="B242" s="92">
        <v>2588</v>
      </c>
    </row>
    <row r="243" spans="1:2" ht="12" hidden="1" customHeight="1" outlineLevel="2">
      <c r="A243" s="67" t="s">
        <v>1732</v>
      </c>
      <c r="B243" s="93">
        <v>1</v>
      </c>
    </row>
    <row r="244" spans="1:2" ht="12" hidden="1" customHeight="1" outlineLevel="2">
      <c r="A244" s="67" t="s">
        <v>1733</v>
      </c>
      <c r="B244" s="92">
        <v>2000</v>
      </c>
    </row>
    <row r="245" spans="1:2" ht="12" hidden="1" customHeight="1" outlineLevel="2">
      <c r="A245" s="67" t="s">
        <v>1734</v>
      </c>
      <c r="B245" s="92">
        <v>1200</v>
      </c>
    </row>
    <row r="246" spans="1:2" ht="12" hidden="1" customHeight="1" outlineLevel="2">
      <c r="A246" s="67" t="s">
        <v>1735</v>
      </c>
      <c r="B246" s="92">
        <v>15000</v>
      </c>
    </row>
    <row r="247" spans="1:2" ht="12" hidden="1" customHeight="1" outlineLevel="2">
      <c r="A247" s="67" t="s">
        <v>1736</v>
      </c>
      <c r="B247" s="92">
        <v>15000</v>
      </c>
    </row>
    <row r="248" spans="1:2" ht="12" hidden="1" customHeight="1" outlineLevel="2">
      <c r="A248" s="67" t="s">
        <v>1737</v>
      </c>
      <c r="B248" s="92">
        <v>5000</v>
      </c>
    </row>
    <row r="249" spans="1:2" ht="12" hidden="1" customHeight="1" outlineLevel="2">
      <c r="A249" s="67" t="s">
        <v>1738</v>
      </c>
      <c r="B249" s="92">
        <v>7000</v>
      </c>
    </row>
    <row r="250" spans="1:2" ht="12" hidden="1" customHeight="1" outlineLevel="2">
      <c r="A250" s="67" t="s">
        <v>1739</v>
      </c>
      <c r="B250" s="92">
        <v>3700</v>
      </c>
    </row>
    <row r="251" spans="1:2" ht="12" hidden="1" customHeight="1" outlineLevel="2">
      <c r="A251" s="67" t="s">
        <v>1740</v>
      </c>
      <c r="B251" s="92">
        <v>1400</v>
      </c>
    </row>
    <row r="252" spans="1:2" ht="12" hidden="1" customHeight="1" outlineLevel="2">
      <c r="A252" s="67" t="s">
        <v>1741</v>
      </c>
      <c r="B252" s="92">
        <v>5500</v>
      </c>
    </row>
    <row r="253" spans="1:2" ht="12" hidden="1" customHeight="1" outlineLevel="2">
      <c r="A253" s="67" t="s">
        <v>1742</v>
      </c>
      <c r="B253" s="92">
        <v>1000</v>
      </c>
    </row>
    <row r="254" spans="1:2" ht="12" hidden="1" customHeight="1" outlineLevel="2">
      <c r="A254" s="67" t="s">
        <v>1743</v>
      </c>
      <c r="B254" s="92">
        <v>1000</v>
      </c>
    </row>
    <row r="255" spans="1:2" ht="12" hidden="1" customHeight="1" outlineLevel="2">
      <c r="A255" s="67" t="s">
        <v>1744</v>
      </c>
      <c r="B255" s="92">
        <v>2600</v>
      </c>
    </row>
    <row r="256" spans="1:2" ht="12" hidden="1" customHeight="1" outlineLevel="2">
      <c r="A256" s="67" t="s">
        <v>1745</v>
      </c>
      <c r="B256" s="92">
        <v>14000</v>
      </c>
    </row>
    <row r="257" spans="1:3" ht="12" hidden="1" customHeight="1" outlineLevel="2">
      <c r="A257" s="67" t="s">
        <v>1746</v>
      </c>
      <c r="B257" s="92">
        <v>2000</v>
      </c>
    </row>
    <row r="258" spans="1:3" ht="12" hidden="1" customHeight="1" outlineLevel="2">
      <c r="A258" s="67" t="s">
        <v>1747</v>
      </c>
      <c r="B258" s="92">
        <v>2610</v>
      </c>
    </row>
    <row r="259" spans="1:3" ht="12" hidden="1" customHeight="1" outlineLevel="2">
      <c r="A259" s="67" t="s">
        <v>1748</v>
      </c>
      <c r="B259" s="92">
        <v>4500</v>
      </c>
    </row>
    <row r="260" spans="1:3" ht="12" hidden="1" customHeight="1" outlineLevel="2">
      <c r="A260" s="67" t="s">
        <v>1749</v>
      </c>
      <c r="B260" s="92">
        <v>6000</v>
      </c>
    </row>
    <row r="261" spans="1:3" ht="12.75" customHeight="1" collapsed="1">
      <c r="A261" s="94" t="s">
        <v>103</v>
      </c>
      <c r="B261" s="95">
        <v>776386</v>
      </c>
    </row>
    <row r="262" spans="1:3" ht="15.75" customHeight="1">
      <c r="A262" s="64"/>
      <c r="B262" s="64"/>
      <c r="C262" s="64"/>
    </row>
    <row r="263" spans="1:3" ht="15.75" customHeight="1">
      <c r="A263" s="64"/>
      <c r="B263" s="64"/>
      <c r="C263" s="64"/>
    </row>
    <row r="264" spans="1:3" ht="15.75" customHeight="1">
      <c r="A264" s="64"/>
      <c r="B264" s="64"/>
      <c r="C264" s="64"/>
    </row>
    <row r="265" spans="1:3" ht="15.75" customHeight="1">
      <c r="A265" s="64"/>
      <c r="B265" s="64"/>
      <c r="C265" s="64"/>
    </row>
    <row r="266" spans="1:3" ht="15.75" customHeight="1">
      <c r="A266" s="64"/>
      <c r="B266" s="64"/>
      <c r="C266" s="64"/>
    </row>
    <row r="267" spans="1:3" ht="15.75" customHeight="1">
      <c r="A267" s="64"/>
      <c r="B267" s="64"/>
      <c r="C267" s="64"/>
    </row>
    <row r="268" spans="1:3" ht="15.75" customHeight="1">
      <c r="A268" s="64"/>
      <c r="B268" s="64"/>
      <c r="C268" s="64"/>
    </row>
    <row r="269" spans="1:3" ht="15.75" customHeight="1">
      <c r="A269" s="64"/>
      <c r="B269" s="64"/>
      <c r="C269" s="64"/>
    </row>
    <row r="270" spans="1:3" ht="15.75" customHeight="1">
      <c r="A270" s="64"/>
      <c r="B270" s="64"/>
      <c r="C270" s="64"/>
    </row>
    <row r="271" spans="1:3" ht="15.75" customHeight="1">
      <c r="A271" s="64"/>
      <c r="B271" s="64"/>
      <c r="C271" s="64"/>
    </row>
    <row r="272" spans="1:3" ht="15.75" customHeight="1">
      <c r="A272" s="64"/>
      <c r="B272" s="64"/>
      <c r="C272" s="64"/>
    </row>
    <row r="273" spans="1:3" ht="15.75" customHeight="1">
      <c r="A273" s="64"/>
      <c r="B273" s="64"/>
      <c r="C273" s="64"/>
    </row>
    <row r="274" spans="1:3" ht="15.75" customHeight="1">
      <c r="A274" s="64"/>
      <c r="B274" s="64"/>
      <c r="C274" s="64"/>
    </row>
    <row r="275" spans="1:3" ht="15.75" customHeight="1">
      <c r="A275" s="64"/>
      <c r="B275" s="64"/>
      <c r="C275" s="64"/>
    </row>
    <row r="276" spans="1:3" ht="15.75" customHeight="1">
      <c r="A276" s="64"/>
      <c r="B276" s="64"/>
      <c r="C276" s="64"/>
    </row>
    <row r="277" spans="1:3" ht="15.75" customHeight="1">
      <c r="A277" s="64"/>
      <c r="B277" s="64"/>
      <c r="C277" s="64"/>
    </row>
    <row r="278" spans="1:3" ht="15.75" customHeight="1">
      <c r="A278" s="64"/>
      <c r="B278" s="64"/>
      <c r="C278" s="64"/>
    </row>
    <row r="279" spans="1:3" ht="15.75" customHeight="1">
      <c r="A279" s="64"/>
      <c r="B279" s="64"/>
      <c r="C279" s="64"/>
    </row>
    <row r="280" spans="1:3" ht="15.75" customHeight="1">
      <c r="A280" s="64"/>
      <c r="B280" s="64"/>
      <c r="C280" s="64"/>
    </row>
    <row r="281" spans="1:3" ht="15.75" customHeight="1">
      <c r="A281" s="64"/>
      <c r="B281" s="64"/>
      <c r="C281" s="64"/>
    </row>
    <row r="282" spans="1:3" ht="15.75" customHeight="1">
      <c r="A282" s="64"/>
      <c r="B282" s="64"/>
      <c r="C282" s="64"/>
    </row>
    <row r="283" spans="1:3" ht="15.75" customHeight="1">
      <c r="A283" s="64"/>
      <c r="B283" s="64"/>
      <c r="C283" s="64"/>
    </row>
    <row r="284" spans="1:3" ht="15.75" customHeight="1">
      <c r="A284" s="64"/>
      <c r="B284" s="64"/>
      <c r="C284" s="64"/>
    </row>
    <row r="285" spans="1:3" ht="15.75" customHeight="1">
      <c r="A285" s="64"/>
      <c r="B285" s="64"/>
      <c r="C285" s="64"/>
    </row>
    <row r="286" spans="1:3" ht="15.75" customHeight="1">
      <c r="A286" s="64"/>
      <c r="B286" s="64"/>
      <c r="C286" s="64"/>
    </row>
    <row r="287" spans="1:3" ht="15.75" customHeight="1">
      <c r="A287" s="64"/>
      <c r="B287" s="64"/>
      <c r="C287" s="64"/>
    </row>
    <row r="288" spans="1:3" ht="15.75" customHeight="1">
      <c r="A288" s="64"/>
      <c r="B288" s="64"/>
      <c r="C288" s="64"/>
    </row>
    <row r="289" spans="1:3" ht="15.75" customHeight="1">
      <c r="A289" s="64"/>
      <c r="B289" s="64"/>
      <c r="C289" s="64"/>
    </row>
    <row r="290" spans="1:3" ht="15.75" customHeight="1">
      <c r="A290" s="64"/>
      <c r="B290" s="64"/>
      <c r="C290" s="64"/>
    </row>
    <row r="291" spans="1:3" ht="15.75" customHeight="1">
      <c r="A291" s="64"/>
      <c r="B291" s="64"/>
      <c r="C291" s="64"/>
    </row>
    <row r="292" spans="1:3" ht="15.75" customHeight="1">
      <c r="A292" s="64"/>
      <c r="B292" s="64"/>
      <c r="C292" s="64"/>
    </row>
    <row r="293" spans="1:3" ht="15.75" customHeight="1">
      <c r="A293" s="64"/>
      <c r="B293" s="64"/>
      <c r="C293" s="64"/>
    </row>
    <row r="294" spans="1:3" ht="15.75" customHeight="1">
      <c r="A294" s="64"/>
      <c r="B294" s="64"/>
      <c r="C294" s="64"/>
    </row>
    <row r="295" spans="1:3" ht="15.75" customHeight="1">
      <c r="A295" s="64"/>
      <c r="B295" s="64"/>
      <c r="C295" s="64"/>
    </row>
    <row r="296" spans="1:3" ht="15.75" customHeight="1">
      <c r="A296" s="64"/>
      <c r="B296" s="64"/>
      <c r="C296" s="64"/>
    </row>
    <row r="297" spans="1:3" ht="15.75" customHeight="1">
      <c r="A297" s="64"/>
      <c r="B297" s="64"/>
      <c r="C297" s="64"/>
    </row>
    <row r="298" spans="1:3" ht="15.75" customHeight="1">
      <c r="A298" s="64"/>
      <c r="B298" s="64"/>
      <c r="C298" s="64"/>
    </row>
    <row r="299" spans="1:3" ht="15.75" customHeight="1">
      <c r="A299" s="64"/>
      <c r="B299" s="64"/>
      <c r="C299" s="64"/>
    </row>
    <row r="300" spans="1:3" ht="15.75" customHeight="1">
      <c r="A300" s="64"/>
      <c r="B300" s="64"/>
      <c r="C300" s="64"/>
    </row>
    <row r="301" spans="1:3" ht="15.75" customHeight="1">
      <c r="A301" s="64"/>
      <c r="B301" s="64"/>
      <c r="C301" s="64"/>
    </row>
    <row r="302" spans="1:3" ht="15.75" customHeight="1">
      <c r="A302" s="64"/>
      <c r="B302" s="64"/>
      <c r="C302" s="64"/>
    </row>
    <row r="303" spans="1:3" ht="15.75" customHeight="1">
      <c r="A303" s="64"/>
      <c r="B303" s="64"/>
      <c r="C303" s="64"/>
    </row>
    <row r="304" spans="1:3" ht="15.75" customHeight="1">
      <c r="A304" s="64"/>
      <c r="B304" s="64"/>
      <c r="C304" s="64"/>
    </row>
    <row r="305" spans="1:3" ht="15.75" customHeight="1">
      <c r="A305" s="64"/>
      <c r="B305" s="64"/>
      <c r="C305" s="64"/>
    </row>
    <row r="306" spans="1:3" ht="15.75" customHeight="1">
      <c r="A306" s="64"/>
      <c r="B306" s="64"/>
      <c r="C306" s="64"/>
    </row>
    <row r="307" spans="1:3" ht="15.75" customHeight="1">
      <c r="A307" s="64"/>
      <c r="B307" s="64"/>
      <c r="C307" s="64"/>
    </row>
    <row r="308" spans="1:3" ht="15.75" customHeight="1">
      <c r="A308" s="64"/>
      <c r="B308" s="64"/>
      <c r="C308" s="64"/>
    </row>
    <row r="309" spans="1:3" ht="15.75" customHeight="1">
      <c r="A309" s="64"/>
      <c r="B309" s="64"/>
      <c r="C309" s="64"/>
    </row>
    <row r="310" spans="1:3" ht="15.75" customHeight="1">
      <c r="A310" s="64"/>
      <c r="B310" s="64"/>
      <c r="C310" s="64"/>
    </row>
    <row r="311" spans="1:3" ht="15.75" customHeight="1">
      <c r="A311" s="64"/>
      <c r="B311" s="64"/>
      <c r="C311" s="64"/>
    </row>
    <row r="312" spans="1:3" ht="15.75" customHeight="1">
      <c r="A312" s="64"/>
      <c r="B312" s="64"/>
      <c r="C312" s="64"/>
    </row>
    <row r="313" spans="1:3" ht="15.75" customHeight="1">
      <c r="A313" s="64"/>
      <c r="B313" s="64"/>
      <c r="C313" s="64"/>
    </row>
    <row r="314" spans="1:3" ht="15.75" customHeight="1">
      <c r="A314" s="64"/>
      <c r="B314" s="64"/>
      <c r="C314" s="64"/>
    </row>
    <row r="315" spans="1:3" ht="15.75" customHeight="1">
      <c r="A315" s="64"/>
      <c r="B315" s="64"/>
      <c r="C315" s="64"/>
    </row>
    <row r="316" spans="1:3" ht="15.75" customHeight="1">
      <c r="A316" s="64"/>
      <c r="B316" s="64"/>
      <c r="C316" s="64"/>
    </row>
    <row r="317" spans="1:3" ht="15.75" customHeight="1">
      <c r="A317" s="64"/>
      <c r="B317" s="64"/>
      <c r="C317" s="64"/>
    </row>
    <row r="318" spans="1:3" ht="15.75" customHeight="1">
      <c r="A318" s="64"/>
      <c r="B318" s="64"/>
      <c r="C318" s="64"/>
    </row>
    <row r="319" spans="1:3" ht="15.75" customHeight="1">
      <c r="A319" s="64"/>
      <c r="B319" s="64"/>
      <c r="C319" s="64"/>
    </row>
    <row r="320" spans="1:3" ht="15.75" customHeight="1">
      <c r="A320" s="64"/>
      <c r="B320" s="64"/>
      <c r="C320" s="64"/>
    </row>
    <row r="321" spans="1:3" ht="15.75" customHeight="1">
      <c r="A321" s="64"/>
      <c r="B321" s="64"/>
      <c r="C321" s="64"/>
    </row>
    <row r="322" spans="1:3" ht="15.75" customHeight="1">
      <c r="A322" s="64"/>
      <c r="B322" s="64"/>
      <c r="C322" s="64"/>
    </row>
    <row r="323" spans="1:3" ht="15.75" customHeight="1">
      <c r="A323" s="64"/>
      <c r="B323" s="64"/>
      <c r="C323" s="64"/>
    </row>
    <row r="324" spans="1:3" ht="15.75" customHeight="1">
      <c r="A324" s="64"/>
      <c r="B324" s="64"/>
      <c r="C324" s="64"/>
    </row>
    <row r="325" spans="1:3" ht="15.75" customHeight="1">
      <c r="A325" s="64"/>
      <c r="B325" s="64"/>
      <c r="C325" s="64"/>
    </row>
    <row r="326" spans="1:3" ht="15.75" customHeight="1">
      <c r="A326" s="64"/>
      <c r="B326" s="64"/>
      <c r="C326" s="64"/>
    </row>
    <row r="327" spans="1:3" ht="15.75" customHeight="1">
      <c r="A327" s="64"/>
      <c r="B327" s="64"/>
      <c r="C327" s="64"/>
    </row>
    <row r="328" spans="1:3" ht="15.75" customHeight="1">
      <c r="A328" s="64"/>
      <c r="B328" s="64"/>
      <c r="C328" s="64"/>
    </row>
    <row r="329" spans="1:3" ht="15.75" customHeight="1">
      <c r="A329" s="64"/>
      <c r="B329" s="64"/>
      <c r="C329" s="64"/>
    </row>
    <row r="330" spans="1:3" ht="15.75" customHeight="1">
      <c r="A330" s="64"/>
      <c r="B330" s="64"/>
      <c r="C330" s="64"/>
    </row>
    <row r="331" spans="1:3" ht="15.75" customHeight="1">
      <c r="A331" s="64"/>
      <c r="B331" s="64"/>
      <c r="C331" s="64"/>
    </row>
    <row r="332" spans="1:3" ht="15.75" customHeight="1">
      <c r="A332" s="64"/>
      <c r="B332" s="64"/>
      <c r="C332" s="64"/>
    </row>
    <row r="333" spans="1:3" ht="15.75" customHeight="1">
      <c r="A333" s="64"/>
      <c r="B333" s="64"/>
      <c r="C333" s="64"/>
    </row>
    <row r="334" spans="1:3" ht="15.75" customHeight="1">
      <c r="A334" s="64"/>
      <c r="B334" s="64"/>
      <c r="C334" s="64"/>
    </row>
    <row r="335" spans="1:3" ht="15.75" customHeight="1">
      <c r="A335" s="64"/>
      <c r="B335" s="64"/>
      <c r="C335" s="64"/>
    </row>
    <row r="336" spans="1:3" ht="15.75" customHeight="1">
      <c r="A336" s="64"/>
      <c r="B336" s="64"/>
      <c r="C336" s="64"/>
    </row>
    <row r="337" spans="1:3" ht="15.75" customHeight="1">
      <c r="A337" s="64"/>
      <c r="B337" s="64"/>
      <c r="C337" s="64"/>
    </row>
    <row r="338" spans="1:3" ht="15.75" customHeight="1">
      <c r="A338" s="64"/>
      <c r="B338" s="64"/>
      <c r="C338" s="64"/>
    </row>
    <row r="339" spans="1:3" ht="15.75" customHeight="1">
      <c r="A339" s="64"/>
      <c r="B339" s="64"/>
      <c r="C339" s="64"/>
    </row>
    <row r="340" spans="1:3" ht="15.75" customHeight="1">
      <c r="A340" s="64"/>
      <c r="B340" s="64"/>
      <c r="C340" s="64"/>
    </row>
    <row r="341" spans="1:3" ht="15.75" customHeight="1">
      <c r="A341" s="64"/>
      <c r="B341" s="64"/>
      <c r="C341" s="64"/>
    </row>
    <row r="342" spans="1:3" ht="15.75" customHeight="1">
      <c r="A342" s="64"/>
      <c r="B342" s="64"/>
      <c r="C342" s="64"/>
    </row>
    <row r="343" spans="1:3" ht="15.75" customHeight="1">
      <c r="A343" s="64"/>
      <c r="B343" s="64"/>
      <c r="C343" s="64"/>
    </row>
    <row r="344" spans="1:3" ht="15.75" customHeight="1">
      <c r="A344" s="64"/>
      <c r="B344" s="64"/>
      <c r="C344" s="64"/>
    </row>
    <row r="345" spans="1:3" ht="15.75" customHeight="1">
      <c r="A345" s="64"/>
      <c r="B345" s="64"/>
      <c r="C345" s="64"/>
    </row>
    <row r="346" spans="1:3" ht="15.75" customHeight="1">
      <c r="A346" s="64"/>
      <c r="B346" s="64"/>
      <c r="C346" s="64"/>
    </row>
    <row r="347" spans="1:3" ht="15.75" customHeight="1">
      <c r="A347" s="64"/>
      <c r="B347" s="64"/>
      <c r="C347" s="64"/>
    </row>
    <row r="348" spans="1:3" ht="15.75" customHeight="1">
      <c r="A348" s="64"/>
      <c r="B348" s="64"/>
      <c r="C348" s="64"/>
    </row>
    <row r="349" spans="1:3" ht="15.75" customHeight="1">
      <c r="A349" s="64"/>
      <c r="B349" s="64"/>
      <c r="C349" s="64"/>
    </row>
    <row r="350" spans="1:3" ht="15.75" customHeight="1">
      <c r="A350" s="64"/>
      <c r="B350" s="64"/>
      <c r="C350" s="64"/>
    </row>
    <row r="351" spans="1:3" ht="15.75" customHeight="1">
      <c r="A351" s="64"/>
      <c r="B351" s="64"/>
      <c r="C351" s="64"/>
    </row>
    <row r="352" spans="1:3" ht="15.75" customHeight="1">
      <c r="A352" s="64"/>
      <c r="B352" s="64"/>
      <c r="C352" s="64"/>
    </row>
    <row r="353" spans="1:3" ht="15.75" customHeight="1">
      <c r="A353" s="64"/>
      <c r="B353" s="64"/>
      <c r="C353" s="64"/>
    </row>
    <row r="354" spans="1:3" ht="15.75" customHeight="1">
      <c r="A354" s="64"/>
      <c r="B354" s="64"/>
      <c r="C354" s="64"/>
    </row>
    <row r="355" spans="1:3" ht="15.75" customHeight="1">
      <c r="A355" s="64"/>
      <c r="B355" s="64"/>
      <c r="C355" s="64"/>
    </row>
    <row r="356" spans="1:3" ht="15.75" customHeight="1">
      <c r="A356" s="64"/>
      <c r="B356" s="64"/>
      <c r="C356" s="64"/>
    </row>
    <row r="357" spans="1:3" ht="15.75" customHeight="1">
      <c r="A357" s="64"/>
      <c r="B357" s="64"/>
      <c r="C357" s="64"/>
    </row>
    <row r="358" spans="1:3" ht="15.75" customHeight="1">
      <c r="A358" s="64"/>
      <c r="B358" s="64"/>
      <c r="C358" s="64"/>
    </row>
    <row r="359" spans="1:3" ht="15.75" customHeight="1">
      <c r="A359" s="64"/>
      <c r="B359" s="64"/>
      <c r="C359" s="64"/>
    </row>
    <row r="360" spans="1:3" ht="15.75" customHeight="1">
      <c r="A360" s="64"/>
      <c r="B360" s="64"/>
      <c r="C360" s="64"/>
    </row>
    <row r="361" spans="1:3" ht="15.75" customHeight="1">
      <c r="A361" s="64"/>
      <c r="B361" s="64"/>
      <c r="C361" s="64"/>
    </row>
    <row r="362" spans="1:3" ht="15.75" customHeight="1">
      <c r="A362" s="64"/>
      <c r="B362" s="64"/>
      <c r="C362" s="64"/>
    </row>
    <row r="363" spans="1:3" ht="15.75" customHeight="1">
      <c r="A363" s="64"/>
      <c r="B363" s="64"/>
      <c r="C363" s="64"/>
    </row>
    <row r="364" spans="1:3" ht="15.75" customHeight="1">
      <c r="A364" s="64"/>
      <c r="B364" s="64"/>
      <c r="C364" s="64"/>
    </row>
    <row r="365" spans="1:3" ht="15.75" customHeight="1">
      <c r="A365" s="64"/>
      <c r="B365" s="64"/>
      <c r="C365" s="64"/>
    </row>
    <row r="366" spans="1:3" ht="15.75" customHeight="1">
      <c r="A366" s="64"/>
      <c r="B366" s="64"/>
      <c r="C366" s="64"/>
    </row>
    <row r="367" spans="1:3" ht="15.75" customHeight="1">
      <c r="A367" s="64"/>
      <c r="B367" s="64"/>
      <c r="C367" s="64"/>
    </row>
    <row r="368" spans="1:3" ht="15.75" customHeight="1">
      <c r="A368" s="64"/>
      <c r="B368" s="64"/>
      <c r="C368" s="64"/>
    </row>
    <row r="369" spans="1:3" ht="15.75" customHeight="1">
      <c r="A369" s="64"/>
      <c r="B369" s="64"/>
      <c r="C369" s="64"/>
    </row>
    <row r="370" spans="1:3" ht="15.75" customHeight="1">
      <c r="A370" s="64"/>
      <c r="B370" s="64"/>
      <c r="C370" s="64"/>
    </row>
    <row r="371" spans="1:3" ht="15.75" customHeight="1">
      <c r="A371" s="64"/>
      <c r="B371" s="64"/>
      <c r="C371" s="64"/>
    </row>
    <row r="372" spans="1:3" ht="15.75" customHeight="1">
      <c r="A372" s="64"/>
      <c r="B372" s="64"/>
      <c r="C372" s="64"/>
    </row>
    <row r="373" spans="1:3" ht="15.75" customHeight="1">
      <c r="A373" s="64"/>
      <c r="B373" s="64"/>
      <c r="C373" s="64"/>
    </row>
    <row r="374" spans="1:3" ht="15.75" customHeight="1">
      <c r="A374" s="64"/>
      <c r="B374" s="64"/>
      <c r="C374" s="64"/>
    </row>
    <row r="375" spans="1:3" ht="15.75" customHeight="1">
      <c r="A375" s="64"/>
      <c r="B375" s="64"/>
      <c r="C375" s="64"/>
    </row>
    <row r="376" spans="1:3" ht="15.75" customHeight="1">
      <c r="A376" s="64"/>
      <c r="B376" s="64"/>
      <c r="C376" s="64"/>
    </row>
    <row r="377" spans="1:3" ht="15.75" customHeight="1">
      <c r="A377" s="64"/>
      <c r="B377" s="64"/>
      <c r="C377" s="64"/>
    </row>
    <row r="378" spans="1:3" ht="15.75" customHeight="1">
      <c r="A378" s="64"/>
      <c r="B378" s="64"/>
      <c r="C378" s="64"/>
    </row>
    <row r="379" spans="1:3" ht="15.75" customHeight="1">
      <c r="A379" s="64"/>
      <c r="B379" s="64"/>
      <c r="C379" s="64"/>
    </row>
    <row r="380" spans="1:3" ht="15.75" customHeight="1">
      <c r="A380" s="64"/>
      <c r="B380" s="64"/>
      <c r="C380" s="64"/>
    </row>
    <row r="381" spans="1:3" ht="15.75" customHeight="1">
      <c r="A381" s="64"/>
      <c r="B381" s="64"/>
      <c r="C381" s="64"/>
    </row>
    <row r="382" spans="1:3" ht="15.75" customHeight="1">
      <c r="A382" s="64"/>
      <c r="B382" s="64"/>
      <c r="C382" s="64"/>
    </row>
    <row r="383" spans="1:3" ht="15.75" customHeight="1">
      <c r="A383" s="64"/>
      <c r="B383" s="64"/>
      <c r="C383" s="64"/>
    </row>
    <row r="384" spans="1:3" ht="15.75" customHeight="1">
      <c r="A384" s="64"/>
      <c r="B384" s="64"/>
      <c r="C384" s="64"/>
    </row>
    <row r="385" spans="1:3" ht="15.75" customHeight="1">
      <c r="A385" s="64"/>
      <c r="B385" s="64"/>
      <c r="C385" s="64"/>
    </row>
    <row r="386" spans="1:3" ht="15.75" customHeight="1">
      <c r="A386" s="64"/>
      <c r="B386" s="64"/>
      <c r="C386" s="64"/>
    </row>
    <row r="387" spans="1:3" ht="15.75" customHeight="1">
      <c r="A387" s="64"/>
      <c r="B387" s="64"/>
      <c r="C387" s="64"/>
    </row>
    <row r="388" spans="1:3" ht="15.75" customHeight="1">
      <c r="A388" s="64"/>
      <c r="B388" s="64"/>
      <c r="C388" s="64"/>
    </row>
    <row r="389" spans="1:3" ht="15.75" customHeight="1">
      <c r="A389" s="64"/>
      <c r="B389" s="64"/>
      <c r="C389" s="64"/>
    </row>
    <row r="390" spans="1:3" ht="15.75" customHeight="1">
      <c r="A390" s="64"/>
      <c r="B390" s="64"/>
      <c r="C390" s="64"/>
    </row>
    <row r="391" spans="1:3" ht="15.75" customHeight="1">
      <c r="A391" s="64"/>
      <c r="B391" s="64"/>
      <c r="C391" s="64"/>
    </row>
    <row r="392" spans="1:3" ht="15.75" customHeight="1">
      <c r="A392" s="64"/>
      <c r="B392" s="64"/>
      <c r="C392" s="64"/>
    </row>
    <row r="393" spans="1:3" ht="15.75" customHeight="1">
      <c r="A393" s="64"/>
      <c r="B393" s="64"/>
      <c r="C393" s="64"/>
    </row>
    <row r="394" spans="1:3" ht="15.75" customHeight="1">
      <c r="A394" s="64"/>
      <c r="B394" s="64"/>
      <c r="C394" s="64"/>
    </row>
    <row r="395" spans="1:3" ht="15.75" customHeight="1">
      <c r="A395" s="64"/>
      <c r="B395" s="64"/>
      <c r="C395" s="64"/>
    </row>
    <row r="396" spans="1:3" ht="15.75" customHeight="1">
      <c r="A396" s="64"/>
      <c r="B396" s="64"/>
      <c r="C396" s="64"/>
    </row>
    <row r="397" spans="1:3" ht="15.75" customHeight="1">
      <c r="A397" s="64"/>
      <c r="B397" s="64"/>
      <c r="C397" s="64"/>
    </row>
    <row r="398" spans="1:3" ht="15.75" customHeight="1">
      <c r="A398" s="64"/>
      <c r="B398" s="64"/>
      <c r="C398" s="64"/>
    </row>
    <row r="399" spans="1:3" ht="15.75" customHeight="1">
      <c r="A399" s="64"/>
      <c r="B399" s="64"/>
      <c r="C399" s="64"/>
    </row>
    <row r="400" spans="1:3" ht="15.75" customHeight="1">
      <c r="A400" s="64"/>
      <c r="B400" s="64"/>
      <c r="C400" s="64"/>
    </row>
    <row r="401" spans="1:3" ht="15.75" customHeight="1">
      <c r="A401" s="64"/>
      <c r="B401" s="64"/>
      <c r="C401" s="64"/>
    </row>
    <row r="402" spans="1:3" ht="15.75" customHeight="1">
      <c r="A402" s="64"/>
      <c r="B402" s="64"/>
      <c r="C402" s="64"/>
    </row>
    <row r="403" spans="1:3" ht="15.75" customHeight="1">
      <c r="A403" s="64"/>
      <c r="B403" s="64"/>
      <c r="C403" s="64"/>
    </row>
    <row r="404" spans="1:3" ht="15.75" customHeight="1">
      <c r="A404" s="64"/>
      <c r="B404" s="64"/>
      <c r="C404" s="64"/>
    </row>
    <row r="405" spans="1:3" ht="15.75" customHeight="1">
      <c r="A405" s="64"/>
      <c r="B405" s="64"/>
      <c r="C405" s="64"/>
    </row>
    <row r="406" spans="1:3" ht="15.75" customHeight="1">
      <c r="A406" s="64"/>
      <c r="B406" s="64"/>
      <c r="C406" s="64"/>
    </row>
    <row r="407" spans="1:3" ht="15.75" customHeight="1">
      <c r="A407" s="64"/>
      <c r="B407" s="64"/>
      <c r="C407" s="64"/>
    </row>
    <row r="408" spans="1:3" ht="15.75" customHeight="1">
      <c r="A408" s="64"/>
      <c r="B408" s="64"/>
      <c r="C408" s="64"/>
    </row>
    <row r="409" spans="1:3" ht="15.75" customHeight="1">
      <c r="A409" s="64"/>
      <c r="B409" s="64"/>
      <c r="C409" s="64"/>
    </row>
    <row r="410" spans="1:3" ht="15.75" customHeight="1">
      <c r="A410" s="64"/>
      <c r="B410" s="64"/>
      <c r="C410" s="64"/>
    </row>
    <row r="411" spans="1:3" ht="15.75" customHeight="1">
      <c r="A411" s="64"/>
      <c r="B411" s="64"/>
      <c r="C411" s="64"/>
    </row>
    <row r="412" spans="1:3" ht="15.75" customHeight="1">
      <c r="A412" s="64"/>
      <c r="B412" s="64"/>
      <c r="C412" s="64"/>
    </row>
    <row r="413" spans="1:3" ht="15.75" customHeight="1">
      <c r="A413" s="64"/>
      <c r="B413" s="64"/>
      <c r="C413" s="64"/>
    </row>
    <row r="414" spans="1:3" ht="15.75" customHeight="1">
      <c r="A414" s="64"/>
      <c r="B414" s="64"/>
      <c r="C414" s="64"/>
    </row>
    <row r="415" spans="1:3" ht="15.75" customHeight="1">
      <c r="A415" s="64"/>
      <c r="B415" s="64"/>
      <c r="C415" s="64"/>
    </row>
    <row r="416" spans="1:3" ht="15.75" customHeight="1">
      <c r="A416" s="64"/>
      <c r="B416" s="64"/>
      <c r="C416" s="64"/>
    </row>
    <row r="417" spans="1:3" ht="15.75" customHeight="1">
      <c r="A417" s="64"/>
      <c r="B417" s="64"/>
      <c r="C417" s="64"/>
    </row>
    <row r="418" spans="1:3" ht="15.75" customHeight="1">
      <c r="A418" s="64"/>
      <c r="B418" s="64"/>
      <c r="C418" s="64"/>
    </row>
    <row r="419" spans="1:3" ht="15.75" customHeight="1">
      <c r="A419" s="64"/>
      <c r="B419" s="64"/>
      <c r="C419" s="64"/>
    </row>
    <row r="420" spans="1:3" ht="15.75" customHeight="1">
      <c r="A420" s="64"/>
      <c r="B420" s="64"/>
      <c r="C420" s="64"/>
    </row>
    <row r="421" spans="1:3" ht="15.75" customHeight="1">
      <c r="A421" s="64"/>
      <c r="B421" s="64"/>
      <c r="C421" s="64"/>
    </row>
    <row r="422" spans="1:3" ht="15.75" customHeight="1">
      <c r="A422" s="64"/>
      <c r="B422" s="64"/>
      <c r="C422" s="64"/>
    </row>
    <row r="423" spans="1:3" ht="15.75" customHeight="1">
      <c r="A423" s="64"/>
      <c r="B423" s="64"/>
      <c r="C423" s="64"/>
    </row>
    <row r="424" spans="1:3" ht="15.75" customHeight="1">
      <c r="A424" s="64"/>
      <c r="B424" s="64"/>
      <c r="C424" s="64"/>
    </row>
    <row r="425" spans="1:3" ht="15.75" customHeight="1">
      <c r="A425" s="64"/>
      <c r="B425" s="64"/>
      <c r="C425" s="64"/>
    </row>
    <row r="426" spans="1:3" ht="15.75" customHeight="1">
      <c r="A426" s="64"/>
      <c r="B426" s="64"/>
      <c r="C426" s="64"/>
    </row>
    <row r="427" spans="1:3" ht="15.75" customHeight="1">
      <c r="A427" s="64"/>
      <c r="B427" s="64"/>
      <c r="C427" s="64"/>
    </row>
    <row r="428" spans="1:3" ht="15.75" customHeight="1">
      <c r="A428" s="64"/>
      <c r="B428" s="64"/>
      <c r="C428" s="64"/>
    </row>
    <row r="429" spans="1:3" ht="15.75" customHeight="1">
      <c r="A429" s="64"/>
      <c r="B429" s="64"/>
      <c r="C429" s="64"/>
    </row>
    <row r="430" spans="1:3" ht="15.75" customHeight="1">
      <c r="A430" s="64"/>
      <c r="B430" s="64"/>
      <c r="C430" s="64"/>
    </row>
    <row r="431" spans="1:3" ht="15.75" customHeight="1">
      <c r="A431" s="64"/>
      <c r="B431" s="64"/>
      <c r="C431" s="64"/>
    </row>
    <row r="432" spans="1:3" ht="15.75" customHeight="1">
      <c r="A432" s="64"/>
      <c r="B432" s="64"/>
      <c r="C432" s="64"/>
    </row>
    <row r="433" spans="1:3" ht="15.75" customHeight="1">
      <c r="A433" s="64"/>
      <c r="B433" s="64"/>
      <c r="C433" s="64"/>
    </row>
    <row r="434" spans="1:3" ht="15.75" customHeight="1">
      <c r="A434" s="64"/>
      <c r="B434" s="64"/>
      <c r="C434" s="64"/>
    </row>
    <row r="435" spans="1:3" ht="15.75" customHeight="1">
      <c r="A435" s="64"/>
      <c r="B435" s="64"/>
      <c r="C435" s="64"/>
    </row>
    <row r="436" spans="1:3" ht="15.75" customHeight="1">
      <c r="A436" s="64"/>
      <c r="B436" s="64"/>
      <c r="C436" s="64"/>
    </row>
    <row r="437" spans="1:3" ht="15.75" customHeight="1">
      <c r="A437" s="64"/>
      <c r="B437" s="64"/>
      <c r="C437" s="64"/>
    </row>
    <row r="438" spans="1:3" ht="15.75" customHeight="1">
      <c r="A438" s="64"/>
      <c r="B438" s="64"/>
      <c r="C438" s="64"/>
    </row>
    <row r="439" spans="1:3" ht="15.75" customHeight="1">
      <c r="A439" s="64"/>
      <c r="B439" s="64"/>
      <c r="C439" s="64"/>
    </row>
    <row r="440" spans="1:3" ht="15.75" customHeight="1">
      <c r="A440" s="64"/>
      <c r="B440" s="64"/>
      <c r="C440" s="64"/>
    </row>
    <row r="441" spans="1:3" ht="15.75" customHeight="1">
      <c r="A441" s="64"/>
      <c r="B441" s="64"/>
      <c r="C441" s="64"/>
    </row>
    <row r="442" spans="1:3" ht="15.75" customHeight="1">
      <c r="A442" s="64"/>
      <c r="B442" s="64"/>
      <c r="C442" s="64"/>
    </row>
    <row r="443" spans="1:3" ht="15.75" customHeight="1">
      <c r="A443" s="64"/>
      <c r="B443" s="64"/>
      <c r="C443" s="64"/>
    </row>
    <row r="444" spans="1:3" ht="15.75" customHeight="1">
      <c r="A444" s="64"/>
      <c r="B444" s="64"/>
      <c r="C444" s="64"/>
    </row>
    <row r="445" spans="1:3" ht="15.75" customHeight="1">
      <c r="A445" s="64"/>
      <c r="B445" s="64"/>
      <c r="C445" s="64"/>
    </row>
    <row r="446" spans="1:3" ht="15.75" customHeight="1">
      <c r="A446" s="64"/>
      <c r="B446" s="64"/>
      <c r="C446" s="64"/>
    </row>
    <row r="447" spans="1:3" ht="15.75" customHeight="1">
      <c r="A447" s="64"/>
      <c r="B447" s="64"/>
      <c r="C447" s="64"/>
    </row>
    <row r="448" spans="1:3" ht="15.75" customHeight="1">
      <c r="A448" s="64"/>
      <c r="B448" s="64"/>
      <c r="C448" s="64"/>
    </row>
    <row r="449" spans="1:3" ht="15.75" customHeight="1">
      <c r="A449" s="64"/>
      <c r="B449" s="64"/>
      <c r="C449" s="64"/>
    </row>
    <row r="450" spans="1:3" ht="15.75" customHeight="1">
      <c r="A450" s="64"/>
      <c r="B450" s="64"/>
      <c r="C450" s="64"/>
    </row>
    <row r="451" spans="1:3" ht="15.75" customHeight="1">
      <c r="A451" s="64"/>
      <c r="B451" s="64"/>
      <c r="C451" s="64"/>
    </row>
    <row r="452" spans="1:3" ht="15.75" customHeight="1">
      <c r="A452" s="64"/>
      <c r="B452" s="64"/>
      <c r="C452" s="64"/>
    </row>
    <row r="453" spans="1:3" ht="15.75" customHeight="1">
      <c r="A453" s="64"/>
      <c r="B453" s="64"/>
      <c r="C453" s="64"/>
    </row>
    <row r="454" spans="1:3" ht="15.75" customHeight="1">
      <c r="A454" s="64"/>
      <c r="B454" s="64"/>
      <c r="C454" s="64"/>
    </row>
    <row r="455" spans="1:3" ht="15.75" customHeight="1">
      <c r="A455" s="64"/>
      <c r="B455" s="64"/>
      <c r="C455" s="64"/>
    </row>
    <row r="456" spans="1:3" ht="15.75" customHeight="1">
      <c r="A456" s="64"/>
      <c r="B456" s="64"/>
      <c r="C456" s="64"/>
    </row>
    <row r="457" spans="1:3" ht="15.75" customHeight="1">
      <c r="A457" s="64"/>
      <c r="B457" s="64"/>
      <c r="C457" s="64"/>
    </row>
    <row r="458" spans="1:3" ht="15.75" customHeight="1">
      <c r="A458" s="64"/>
      <c r="B458" s="64"/>
      <c r="C458" s="64"/>
    </row>
    <row r="459" spans="1:3" ht="15.75" customHeight="1">
      <c r="A459" s="64"/>
      <c r="B459" s="64"/>
      <c r="C459" s="64"/>
    </row>
    <row r="460" spans="1:3" ht="15.75" customHeight="1">
      <c r="A460" s="64"/>
      <c r="B460" s="64"/>
      <c r="C460" s="64"/>
    </row>
    <row r="461" spans="1:3" ht="15.75" customHeight="1">
      <c r="A461" s="64"/>
      <c r="B461" s="64"/>
      <c r="C461" s="64"/>
    </row>
    <row r="462" spans="1:3" ht="15.75" customHeight="1">
      <c r="A462" s="64"/>
      <c r="B462" s="64"/>
      <c r="C462" s="64"/>
    </row>
    <row r="463" spans="1:3" ht="15.75" customHeight="1">
      <c r="A463" s="64"/>
      <c r="B463" s="64"/>
      <c r="C463" s="64"/>
    </row>
    <row r="464" spans="1:3" ht="15.75" customHeight="1">
      <c r="A464" s="64"/>
      <c r="B464" s="64"/>
      <c r="C464" s="64"/>
    </row>
    <row r="465" spans="1:3" ht="15.75" customHeight="1">
      <c r="A465" s="64"/>
      <c r="B465" s="64"/>
      <c r="C465" s="64"/>
    </row>
    <row r="466" spans="1:3" ht="15.75" customHeight="1">
      <c r="A466" s="64"/>
      <c r="B466" s="64"/>
      <c r="C466" s="64"/>
    </row>
    <row r="467" spans="1:3" ht="15.75" customHeight="1">
      <c r="A467" s="64"/>
      <c r="B467" s="64"/>
      <c r="C467" s="64"/>
    </row>
    <row r="468" spans="1:3" ht="15.75" customHeight="1">
      <c r="A468" s="64"/>
      <c r="B468" s="64"/>
      <c r="C468" s="64"/>
    </row>
    <row r="469" spans="1:3" ht="15.75" customHeight="1">
      <c r="A469" s="64"/>
      <c r="B469" s="64"/>
      <c r="C469" s="64"/>
    </row>
    <row r="470" spans="1:3" ht="15.75" customHeight="1">
      <c r="A470" s="64"/>
      <c r="B470" s="64"/>
      <c r="C470" s="64"/>
    </row>
    <row r="471" spans="1:3" ht="15.75" customHeight="1">
      <c r="A471" s="64"/>
      <c r="B471" s="64"/>
      <c r="C471" s="64"/>
    </row>
    <row r="472" spans="1:3" ht="15.75" customHeight="1">
      <c r="A472" s="64"/>
      <c r="B472" s="64"/>
      <c r="C472" s="64"/>
    </row>
    <row r="473" spans="1:3" ht="15.75" customHeight="1">
      <c r="A473" s="64"/>
      <c r="B473" s="64"/>
      <c r="C473" s="64"/>
    </row>
    <row r="474" spans="1:3" ht="15.75" customHeight="1">
      <c r="A474" s="64"/>
      <c r="B474" s="64"/>
      <c r="C474" s="64"/>
    </row>
    <row r="475" spans="1:3" ht="15.75" customHeight="1">
      <c r="A475" s="64"/>
      <c r="B475" s="64"/>
      <c r="C475" s="64"/>
    </row>
    <row r="476" spans="1:3" ht="15.75" customHeight="1">
      <c r="A476" s="64"/>
      <c r="B476" s="64"/>
      <c r="C476" s="64"/>
    </row>
    <row r="477" spans="1:3" ht="15.75" customHeight="1">
      <c r="A477" s="64"/>
      <c r="B477" s="64"/>
      <c r="C477" s="64"/>
    </row>
    <row r="478" spans="1:3" ht="15.75" customHeight="1">
      <c r="A478" s="64"/>
      <c r="B478" s="64"/>
      <c r="C478" s="64"/>
    </row>
    <row r="479" spans="1:3" ht="15.75" customHeight="1">
      <c r="A479" s="64"/>
      <c r="B479" s="64"/>
      <c r="C479" s="64"/>
    </row>
    <row r="480" spans="1:3" ht="15.75" customHeight="1">
      <c r="A480" s="64"/>
      <c r="B480" s="64"/>
      <c r="C480" s="64"/>
    </row>
    <row r="481" spans="1:3" ht="15.75" customHeight="1">
      <c r="A481" s="64"/>
      <c r="B481" s="64"/>
      <c r="C481" s="64"/>
    </row>
    <row r="482" spans="1:3" ht="15.75" customHeight="1">
      <c r="A482" s="64"/>
      <c r="B482" s="64"/>
      <c r="C482" s="64"/>
    </row>
    <row r="483" spans="1:3" ht="15.75" customHeight="1">
      <c r="A483" s="64"/>
      <c r="B483" s="64"/>
      <c r="C483" s="64"/>
    </row>
    <row r="484" spans="1:3" ht="15.75" customHeight="1">
      <c r="A484" s="64"/>
      <c r="B484" s="64"/>
      <c r="C484" s="64"/>
    </row>
    <row r="485" spans="1:3" ht="15.75" customHeight="1">
      <c r="A485" s="64"/>
      <c r="B485" s="64"/>
      <c r="C485" s="64"/>
    </row>
    <row r="486" spans="1:3" ht="15.75" customHeight="1">
      <c r="A486" s="64"/>
      <c r="B486" s="64"/>
      <c r="C486" s="64"/>
    </row>
    <row r="487" spans="1:3" ht="15.75" customHeight="1">
      <c r="A487" s="64"/>
      <c r="B487" s="64"/>
      <c r="C487" s="64"/>
    </row>
    <row r="488" spans="1:3" ht="15.75" customHeight="1">
      <c r="A488" s="64"/>
      <c r="B488" s="64"/>
      <c r="C488" s="64"/>
    </row>
    <row r="489" spans="1:3" ht="15.75" customHeight="1">
      <c r="A489" s="64"/>
      <c r="B489" s="64"/>
      <c r="C489" s="64"/>
    </row>
    <row r="490" spans="1:3" ht="15.75" customHeight="1">
      <c r="A490" s="64"/>
      <c r="B490" s="64"/>
      <c r="C490" s="64"/>
    </row>
    <row r="491" spans="1:3" ht="15.75" customHeight="1">
      <c r="A491" s="64"/>
      <c r="B491" s="64"/>
      <c r="C491" s="64"/>
    </row>
    <row r="492" spans="1:3" ht="15.75" customHeight="1">
      <c r="A492" s="64"/>
      <c r="B492" s="64"/>
      <c r="C492" s="64"/>
    </row>
    <row r="493" spans="1:3" ht="15.75" customHeight="1">
      <c r="A493" s="64"/>
      <c r="B493" s="64"/>
      <c r="C493" s="64"/>
    </row>
    <row r="494" spans="1:3" ht="15.75" customHeight="1">
      <c r="A494" s="64"/>
      <c r="B494" s="64"/>
      <c r="C494" s="64"/>
    </row>
    <row r="495" spans="1:3" ht="15.75" customHeight="1">
      <c r="A495" s="64"/>
      <c r="B495" s="64"/>
      <c r="C495" s="64"/>
    </row>
    <row r="496" spans="1:3" ht="15.75" customHeight="1">
      <c r="A496" s="64"/>
      <c r="B496" s="64"/>
      <c r="C496" s="64"/>
    </row>
    <row r="497" spans="1:3" ht="15.75" customHeight="1">
      <c r="A497" s="64"/>
      <c r="B497" s="64"/>
      <c r="C497" s="64"/>
    </row>
    <row r="498" spans="1:3" ht="15.75" customHeight="1">
      <c r="A498" s="64"/>
      <c r="B498" s="64"/>
      <c r="C498" s="64"/>
    </row>
    <row r="499" spans="1:3" ht="15.75" customHeight="1">
      <c r="A499" s="64"/>
      <c r="B499" s="64"/>
      <c r="C499" s="64"/>
    </row>
    <row r="500" spans="1:3" ht="15.75" customHeight="1">
      <c r="A500" s="64"/>
      <c r="B500" s="64"/>
      <c r="C500" s="64"/>
    </row>
    <row r="501" spans="1:3" ht="15.75" customHeight="1">
      <c r="A501" s="64"/>
      <c r="B501" s="64"/>
      <c r="C501" s="64"/>
    </row>
    <row r="502" spans="1:3" ht="15.75" customHeight="1">
      <c r="A502" s="64"/>
      <c r="B502" s="64"/>
      <c r="C502" s="64"/>
    </row>
    <row r="503" spans="1:3" ht="15.75" customHeight="1">
      <c r="A503" s="64"/>
      <c r="B503" s="64"/>
      <c r="C503" s="64"/>
    </row>
    <row r="504" spans="1:3" ht="15.75" customHeight="1">
      <c r="A504" s="64"/>
      <c r="B504" s="64"/>
      <c r="C504" s="64"/>
    </row>
    <row r="505" spans="1:3" ht="15.75" customHeight="1">
      <c r="A505" s="64"/>
      <c r="B505" s="64"/>
      <c r="C505" s="64"/>
    </row>
    <row r="506" spans="1:3" ht="15.75" customHeight="1">
      <c r="A506" s="64"/>
      <c r="B506" s="64"/>
      <c r="C506" s="64"/>
    </row>
    <row r="507" spans="1:3" ht="15.75" customHeight="1">
      <c r="A507" s="64"/>
      <c r="B507" s="64"/>
      <c r="C507" s="64"/>
    </row>
    <row r="508" spans="1:3" ht="15.75" customHeight="1">
      <c r="A508" s="64"/>
      <c r="B508" s="64"/>
      <c r="C508" s="64"/>
    </row>
    <row r="509" spans="1:3" ht="15.75" customHeight="1">
      <c r="A509" s="64"/>
      <c r="B509" s="64"/>
      <c r="C509" s="64"/>
    </row>
    <row r="510" spans="1:3" ht="15.75" customHeight="1">
      <c r="A510" s="64"/>
      <c r="B510" s="64"/>
      <c r="C510" s="64"/>
    </row>
    <row r="511" spans="1:3" ht="15.75" customHeight="1">
      <c r="A511" s="64"/>
      <c r="B511" s="64"/>
      <c r="C511" s="64"/>
    </row>
    <row r="512" spans="1:3" ht="15.75" customHeight="1">
      <c r="A512" s="64"/>
      <c r="B512" s="64"/>
      <c r="C512" s="64"/>
    </row>
    <row r="513" spans="1:3" ht="15.75" customHeight="1">
      <c r="A513" s="64"/>
      <c r="B513" s="64"/>
      <c r="C513" s="64"/>
    </row>
    <row r="514" spans="1:3" ht="15.75" customHeight="1">
      <c r="A514" s="64"/>
      <c r="B514" s="64"/>
      <c r="C514" s="64"/>
    </row>
    <row r="515" spans="1:3" ht="15.75" customHeight="1">
      <c r="A515" s="64"/>
      <c r="B515" s="64"/>
      <c r="C515" s="64"/>
    </row>
    <row r="516" spans="1:3" ht="15.75" customHeight="1">
      <c r="A516" s="64"/>
      <c r="B516" s="64"/>
      <c r="C516" s="64"/>
    </row>
    <row r="517" spans="1:3" ht="15.75" customHeight="1">
      <c r="A517" s="64"/>
      <c r="B517" s="64"/>
      <c r="C517" s="64"/>
    </row>
    <row r="518" spans="1:3" ht="15.75" customHeight="1">
      <c r="A518" s="64"/>
      <c r="B518" s="64"/>
      <c r="C518" s="64"/>
    </row>
    <row r="519" spans="1:3" ht="15.75" customHeight="1">
      <c r="A519" s="64"/>
      <c r="B519" s="64"/>
      <c r="C519" s="64"/>
    </row>
    <row r="520" spans="1:3" ht="15.75" customHeight="1">
      <c r="A520" s="64"/>
      <c r="B520" s="64"/>
      <c r="C520" s="64"/>
    </row>
    <row r="521" spans="1:3" ht="15.75" customHeight="1">
      <c r="A521" s="64"/>
      <c r="B521" s="64"/>
      <c r="C521" s="64"/>
    </row>
    <row r="522" spans="1:3" ht="15.75" customHeight="1">
      <c r="A522" s="64"/>
      <c r="B522" s="64"/>
      <c r="C522" s="64"/>
    </row>
    <row r="523" spans="1:3" ht="15.75" customHeight="1">
      <c r="A523" s="64"/>
      <c r="B523" s="64"/>
      <c r="C523" s="64"/>
    </row>
    <row r="524" spans="1:3" ht="15.75" customHeight="1">
      <c r="A524" s="64"/>
      <c r="B524" s="64"/>
      <c r="C524" s="64"/>
    </row>
    <row r="525" spans="1:3" ht="15.75" customHeight="1">
      <c r="A525" s="64"/>
      <c r="B525" s="64"/>
      <c r="C525" s="64"/>
    </row>
    <row r="526" spans="1:3" ht="15.75" customHeight="1">
      <c r="A526" s="64"/>
      <c r="B526" s="64"/>
      <c r="C526" s="64"/>
    </row>
    <row r="527" spans="1:3" ht="15.75" customHeight="1">
      <c r="A527" s="64"/>
      <c r="B527" s="64"/>
      <c r="C527" s="64"/>
    </row>
    <row r="528" spans="1:3" ht="15.75" customHeight="1">
      <c r="A528" s="64"/>
      <c r="B528" s="64"/>
      <c r="C528" s="64"/>
    </row>
    <row r="529" spans="1:3" ht="15.75" customHeight="1">
      <c r="A529" s="64"/>
      <c r="B529" s="64"/>
      <c r="C529" s="64"/>
    </row>
    <row r="530" spans="1:3" ht="15.75" customHeight="1">
      <c r="A530" s="64"/>
      <c r="B530" s="64"/>
      <c r="C530" s="64"/>
    </row>
    <row r="531" spans="1:3" ht="15.75" customHeight="1">
      <c r="A531" s="64"/>
      <c r="B531" s="64"/>
      <c r="C531" s="64"/>
    </row>
    <row r="532" spans="1:3" ht="15.75" customHeight="1">
      <c r="A532" s="64"/>
      <c r="B532" s="64"/>
      <c r="C532" s="64"/>
    </row>
    <row r="533" spans="1:3" ht="15.75" customHeight="1">
      <c r="A533" s="64"/>
      <c r="B533" s="64"/>
      <c r="C533" s="64"/>
    </row>
    <row r="534" spans="1:3" ht="15.75" customHeight="1">
      <c r="A534" s="64"/>
      <c r="B534" s="64"/>
      <c r="C534" s="64"/>
    </row>
    <row r="535" spans="1:3" ht="15.75" customHeight="1">
      <c r="A535" s="64"/>
      <c r="B535" s="64"/>
      <c r="C535" s="64"/>
    </row>
    <row r="536" spans="1:3" ht="15.75" customHeight="1">
      <c r="A536" s="64"/>
      <c r="B536" s="64"/>
      <c r="C536" s="64"/>
    </row>
    <row r="537" spans="1:3" ht="15.75" customHeight="1">
      <c r="A537" s="64"/>
      <c r="B537" s="64"/>
      <c r="C537" s="64"/>
    </row>
    <row r="538" spans="1:3" ht="15.75" customHeight="1">
      <c r="A538" s="64"/>
      <c r="B538" s="64"/>
      <c r="C538" s="64"/>
    </row>
    <row r="539" spans="1:3" ht="15.75" customHeight="1">
      <c r="A539" s="64"/>
      <c r="B539" s="64"/>
      <c r="C539" s="64"/>
    </row>
    <row r="540" spans="1:3" ht="15.75" customHeight="1">
      <c r="A540" s="64"/>
      <c r="B540" s="64"/>
      <c r="C540" s="64"/>
    </row>
    <row r="541" spans="1:3" ht="15.75" customHeight="1">
      <c r="A541" s="64"/>
      <c r="B541" s="64"/>
      <c r="C541" s="64"/>
    </row>
    <row r="542" spans="1:3" ht="15.75" customHeight="1">
      <c r="A542" s="64"/>
      <c r="B542" s="64"/>
      <c r="C542" s="64"/>
    </row>
    <row r="543" spans="1:3" ht="15.75" customHeight="1">
      <c r="A543" s="64"/>
      <c r="B543" s="64"/>
      <c r="C543" s="64"/>
    </row>
    <row r="544" spans="1:3" ht="15.75" customHeight="1">
      <c r="A544" s="64"/>
      <c r="B544" s="64"/>
      <c r="C544" s="64"/>
    </row>
    <row r="545" spans="1:3" ht="15.75" customHeight="1">
      <c r="A545" s="64"/>
      <c r="B545" s="64"/>
      <c r="C545" s="64"/>
    </row>
    <row r="546" spans="1:3" ht="15.75" customHeight="1">
      <c r="A546" s="64"/>
      <c r="B546" s="64"/>
      <c r="C546" s="64"/>
    </row>
    <row r="547" spans="1:3" ht="15.75" customHeight="1">
      <c r="A547" s="64"/>
      <c r="B547" s="64"/>
      <c r="C547" s="64"/>
    </row>
    <row r="548" spans="1:3" ht="15.75" customHeight="1">
      <c r="A548" s="64"/>
      <c r="B548" s="64"/>
      <c r="C548" s="64"/>
    </row>
    <row r="549" spans="1:3" ht="15.75" customHeight="1">
      <c r="A549" s="64"/>
      <c r="B549" s="64"/>
      <c r="C549" s="64"/>
    </row>
    <row r="550" spans="1:3" ht="15.75" customHeight="1">
      <c r="A550" s="64"/>
      <c r="B550" s="64"/>
      <c r="C550" s="64"/>
    </row>
    <row r="551" spans="1:3" ht="15.75" customHeight="1">
      <c r="A551" s="64"/>
      <c r="B551" s="64"/>
      <c r="C551" s="64"/>
    </row>
    <row r="552" spans="1:3" ht="15.75" customHeight="1">
      <c r="A552" s="64"/>
      <c r="B552" s="64"/>
      <c r="C552" s="64"/>
    </row>
    <row r="553" spans="1:3" ht="15.75" customHeight="1">
      <c r="A553" s="64"/>
      <c r="B553" s="64"/>
      <c r="C553" s="64"/>
    </row>
    <row r="554" spans="1:3" ht="15.75" customHeight="1">
      <c r="A554" s="64"/>
      <c r="B554" s="64"/>
      <c r="C554" s="64"/>
    </row>
    <row r="555" spans="1:3" ht="15.75" customHeight="1">
      <c r="A555" s="64"/>
      <c r="B555" s="64"/>
      <c r="C555" s="64"/>
    </row>
    <row r="556" spans="1:3" ht="15.75" customHeight="1">
      <c r="A556" s="64"/>
      <c r="B556" s="64"/>
      <c r="C556" s="64"/>
    </row>
    <row r="557" spans="1:3" ht="15.75" customHeight="1">
      <c r="A557" s="64"/>
      <c r="B557" s="64"/>
      <c r="C557" s="64"/>
    </row>
    <row r="558" spans="1:3" ht="15.75" customHeight="1">
      <c r="A558" s="64"/>
      <c r="B558" s="64"/>
      <c r="C558" s="64"/>
    </row>
    <row r="559" spans="1:3" ht="15.75" customHeight="1">
      <c r="A559" s="64"/>
      <c r="B559" s="64"/>
      <c r="C559" s="64"/>
    </row>
    <row r="560" spans="1:3" ht="15.75" customHeight="1">
      <c r="A560" s="64"/>
      <c r="B560" s="64"/>
      <c r="C560" s="64"/>
    </row>
    <row r="561" spans="1:3" ht="15.75" customHeight="1">
      <c r="A561" s="64"/>
      <c r="B561" s="64"/>
      <c r="C561" s="64"/>
    </row>
    <row r="562" spans="1:3" ht="15.75" customHeight="1">
      <c r="A562" s="64"/>
      <c r="B562" s="64"/>
      <c r="C562" s="64"/>
    </row>
    <row r="563" spans="1:3" ht="15.75" customHeight="1">
      <c r="A563" s="64"/>
      <c r="B563" s="64"/>
      <c r="C563" s="64"/>
    </row>
    <row r="564" spans="1:3" ht="15.75" customHeight="1">
      <c r="A564" s="64"/>
      <c r="B564" s="64"/>
      <c r="C564" s="64"/>
    </row>
    <row r="565" spans="1:3" ht="15.75" customHeight="1">
      <c r="A565" s="64"/>
      <c r="B565" s="64"/>
      <c r="C565" s="64"/>
    </row>
    <row r="566" spans="1:3" ht="15.75" customHeight="1">
      <c r="A566" s="64"/>
      <c r="B566" s="64"/>
      <c r="C566" s="64"/>
    </row>
    <row r="567" spans="1:3" ht="15.75" customHeight="1">
      <c r="A567" s="64"/>
      <c r="B567" s="64"/>
      <c r="C567" s="64"/>
    </row>
    <row r="568" spans="1:3" ht="15.75" customHeight="1">
      <c r="A568" s="64"/>
      <c r="B568" s="64"/>
      <c r="C568" s="64"/>
    </row>
    <row r="569" spans="1:3" ht="15.75" customHeight="1">
      <c r="A569" s="64"/>
      <c r="B569" s="64"/>
      <c r="C569" s="64"/>
    </row>
    <row r="570" spans="1:3" ht="15.75" customHeight="1">
      <c r="A570" s="64"/>
      <c r="B570" s="64"/>
      <c r="C570" s="64"/>
    </row>
    <row r="571" spans="1:3" ht="15.75" customHeight="1">
      <c r="A571" s="64"/>
      <c r="B571" s="64"/>
      <c r="C571" s="64"/>
    </row>
    <row r="572" spans="1:3" ht="15.75" customHeight="1">
      <c r="A572" s="64"/>
      <c r="B572" s="64"/>
      <c r="C572" s="64"/>
    </row>
    <row r="573" spans="1:3" ht="15.75" customHeight="1">
      <c r="A573" s="64"/>
      <c r="B573" s="64"/>
      <c r="C573" s="64"/>
    </row>
    <row r="574" spans="1:3" ht="15.75" customHeight="1">
      <c r="A574" s="64"/>
      <c r="B574" s="64"/>
      <c r="C574" s="64"/>
    </row>
    <row r="575" spans="1:3" ht="15.75" customHeight="1">
      <c r="A575" s="64"/>
      <c r="B575" s="64"/>
      <c r="C575" s="64"/>
    </row>
    <row r="576" spans="1:3" ht="15.75" customHeight="1">
      <c r="A576" s="64"/>
      <c r="B576" s="64"/>
      <c r="C576" s="64"/>
    </row>
    <row r="577" spans="1:3" ht="15.75" customHeight="1">
      <c r="A577" s="64"/>
      <c r="B577" s="64"/>
      <c r="C577" s="64"/>
    </row>
    <row r="578" spans="1:3" ht="15.75" customHeight="1">
      <c r="A578" s="64"/>
      <c r="B578" s="64"/>
      <c r="C578" s="64"/>
    </row>
    <row r="579" spans="1:3" ht="15.75" customHeight="1">
      <c r="A579" s="64"/>
      <c r="B579" s="64"/>
      <c r="C579" s="64"/>
    </row>
    <row r="580" spans="1:3" ht="15.75" customHeight="1">
      <c r="A580" s="64"/>
      <c r="B580" s="64"/>
      <c r="C580" s="64"/>
    </row>
    <row r="581" spans="1:3" ht="15.75" customHeight="1">
      <c r="A581" s="64"/>
      <c r="B581" s="64"/>
      <c r="C581" s="64"/>
    </row>
    <row r="582" spans="1:3" ht="15.75" customHeight="1">
      <c r="A582" s="64"/>
      <c r="B582" s="64"/>
      <c r="C582" s="64"/>
    </row>
    <row r="583" spans="1:3" ht="15.75" customHeight="1">
      <c r="A583" s="64"/>
      <c r="B583" s="64"/>
      <c r="C583" s="64"/>
    </row>
    <row r="584" spans="1:3" ht="15.75" customHeight="1">
      <c r="A584" s="64"/>
      <c r="B584" s="64"/>
      <c r="C584" s="64"/>
    </row>
    <row r="585" spans="1:3" ht="15.75" customHeight="1">
      <c r="A585" s="64"/>
      <c r="B585" s="64"/>
      <c r="C585" s="64"/>
    </row>
    <row r="586" spans="1:3" ht="15.75" customHeight="1">
      <c r="A586" s="64"/>
      <c r="B586" s="64"/>
      <c r="C586" s="64"/>
    </row>
    <row r="587" spans="1:3" ht="15.75" customHeight="1">
      <c r="A587" s="64"/>
      <c r="B587" s="64"/>
      <c r="C587" s="64"/>
    </row>
    <row r="588" spans="1:3" ht="15.75" customHeight="1">
      <c r="A588" s="64"/>
      <c r="B588" s="64"/>
      <c r="C588" s="64"/>
    </row>
    <row r="589" spans="1:3" ht="15.75" customHeight="1">
      <c r="A589" s="64"/>
      <c r="B589" s="64"/>
      <c r="C589" s="64"/>
    </row>
    <row r="590" spans="1:3" ht="15.75" customHeight="1">
      <c r="A590" s="64"/>
      <c r="B590" s="64"/>
      <c r="C590" s="64"/>
    </row>
    <row r="591" spans="1:3" ht="15.75" customHeight="1">
      <c r="A591" s="64"/>
      <c r="B591" s="64"/>
      <c r="C591" s="64"/>
    </row>
    <row r="592" spans="1:3" ht="15.75" customHeight="1">
      <c r="A592" s="64"/>
      <c r="B592" s="64"/>
      <c r="C592" s="64"/>
    </row>
    <row r="593" spans="1:3" ht="15.75" customHeight="1">
      <c r="A593" s="64"/>
      <c r="B593" s="64"/>
      <c r="C593" s="64"/>
    </row>
    <row r="594" spans="1:3" ht="15.75" customHeight="1">
      <c r="A594" s="64"/>
      <c r="B594" s="64"/>
      <c r="C594" s="64"/>
    </row>
    <row r="595" spans="1:3" ht="15.75" customHeight="1">
      <c r="A595" s="64"/>
      <c r="B595" s="64"/>
      <c r="C595" s="64"/>
    </row>
    <row r="596" spans="1:3" ht="15.75" customHeight="1">
      <c r="A596" s="64"/>
      <c r="B596" s="64"/>
      <c r="C596" s="64"/>
    </row>
    <row r="597" spans="1:3" ht="15.75" customHeight="1">
      <c r="A597" s="64"/>
      <c r="B597" s="64"/>
      <c r="C597" s="64"/>
    </row>
    <row r="598" spans="1:3" ht="15.75" customHeight="1">
      <c r="A598" s="64"/>
      <c r="B598" s="64"/>
      <c r="C598" s="64"/>
    </row>
    <row r="599" spans="1:3" ht="15.75" customHeight="1">
      <c r="A599" s="64"/>
      <c r="B599" s="64"/>
      <c r="C599" s="64"/>
    </row>
    <row r="600" spans="1:3" ht="15.75" customHeight="1">
      <c r="A600" s="64"/>
      <c r="B600" s="64"/>
      <c r="C600" s="64"/>
    </row>
    <row r="601" spans="1:3" ht="15.75" customHeight="1">
      <c r="A601" s="64"/>
      <c r="B601" s="64"/>
      <c r="C601" s="64"/>
    </row>
    <row r="602" spans="1:3" ht="15.75" customHeight="1">
      <c r="A602" s="64"/>
      <c r="B602" s="64"/>
      <c r="C602" s="64"/>
    </row>
    <row r="603" spans="1:3" ht="15.75" customHeight="1">
      <c r="A603" s="64"/>
      <c r="B603" s="64"/>
      <c r="C603" s="64"/>
    </row>
    <row r="604" spans="1:3" ht="15.75" customHeight="1">
      <c r="A604" s="64"/>
      <c r="B604" s="64"/>
      <c r="C604" s="64"/>
    </row>
    <row r="605" spans="1:3" ht="15.75" customHeight="1">
      <c r="A605" s="64"/>
      <c r="B605" s="64"/>
      <c r="C605" s="64"/>
    </row>
    <row r="606" spans="1:3" ht="15.75" customHeight="1">
      <c r="A606" s="64"/>
      <c r="B606" s="64"/>
      <c r="C606" s="64"/>
    </row>
    <row r="607" spans="1:3" ht="15.75" customHeight="1">
      <c r="A607" s="64"/>
      <c r="B607" s="64"/>
      <c r="C607" s="64"/>
    </row>
    <row r="608" spans="1:3" ht="15.75" customHeight="1">
      <c r="A608" s="64"/>
      <c r="B608" s="64"/>
      <c r="C608" s="64"/>
    </row>
    <row r="609" spans="1:3" ht="15.75" customHeight="1">
      <c r="A609" s="64"/>
      <c r="B609" s="64"/>
      <c r="C609" s="64"/>
    </row>
    <row r="610" spans="1:3" ht="15.75" customHeight="1">
      <c r="A610" s="64"/>
      <c r="B610" s="64"/>
      <c r="C610" s="64"/>
    </row>
    <row r="611" spans="1:3" ht="15.75" customHeight="1">
      <c r="A611" s="64"/>
      <c r="B611" s="64"/>
      <c r="C611" s="64"/>
    </row>
    <row r="612" spans="1:3" ht="15.75" customHeight="1">
      <c r="A612" s="64"/>
      <c r="B612" s="64"/>
      <c r="C612" s="64"/>
    </row>
    <row r="613" spans="1:3" ht="15.75" customHeight="1">
      <c r="A613" s="64"/>
      <c r="B613" s="64"/>
      <c r="C613" s="64"/>
    </row>
    <row r="614" spans="1:3" ht="15.75" customHeight="1">
      <c r="A614" s="64"/>
      <c r="B614" s="64"/>
      <c r="C614" s="64"/>
    </row>
    <row r="615" spans="1:3" ht="15.75" customHeight="1">
      <c r="A615" s="64"/>
      <c r="B615" s="64"/>
      <c r="C615" s="64"/>
    </row>
    <row r="616" spans="1:3" ht="15.75" customHeight="1">
      <c r="A616" s="64"/>
      <c r="B616" s="64"/>
      <c r="C616" s="64"/>
    </row>
    <row r="617" spans="1:3" ht="15.75" customHeight="1">
      <c r="A617" s="64"/>
      <c r="B617" s="64"/>
      <c r="C617" s="64"/>
    </row>
    <row r="618" spans="1:3" ht="15.75" customHeight="1">
      <c r="A618" s="64"/>
      <c r="B618" s="64"/>
      <c r="C618" s="64"/>
    </row>
    <row r="619" spans="1:3" ht="15.75" customHeight="1">
      <c r="A619" s="64"/>
      <c r="B619" s="64"/>
      <c r="C619" s="64"/>
    </row>
    <row r="620" spans="1:3" ht="15.75" customHeight="1">
      <c r="A620" s="64"/>
      <c r="B620" s="64"/>
      <c r="C620" s="64"/>
    </row>
    <row r="621" spans="1:3" ht="15.75" customHeight="1">
      <c r="A621" s="64"/>
      <c r="B621" s="64"/>
      <c r="C621" s="64"/>
    </row>
    <row r="622" spans="1:3" ht="15.75" customHeight="1">
      <c r="A622" s="64"/>
      <c r="B622" s="64"/>
      <c r="C622" s="64"/>
    </row>
    <row r="623" spans="1:3" ht="15.75" customHeight="1">
      <c r="A623" s="64"/>
      <c r="B623" s="64"/>
      <c r="C623" s="64"/>
    </row>
    <row r="624" spans="1:3" ht="15.75" customHeight="1">
      <c r="A624" s="64"/>
      <c r="B624" s="64"/>
      <c r="C624" s="64"/>
    </row>
    <row r="625" spans="1:3" ht="15.75" customHeight="1">
      <c r="A625" s="64"/>
      <c r="B625" s="64"/>
      <c r="C625" s="64"/>
    </row>
    <row r="626" spans="1:3" ht="15.75" customHeight="1">
      <c r="A626" s="64"/>
      <c r="B626" s="64"/>
      <c r="C626" s="64"/>
    </row>
    <row r="627" spans="1:3" ht="15.75" customHeight="1">
      <c r="A627" s="64"/>
      <c r="B627" s="64"/>
      <c r="C627" s="64"/>
    </row>
    <row r="628" spans="1:3" ht="15.75" customHeight="1">
      <c r="A628" s="64"/>
      <c r="B628" s="64"/>
      <c r="C628" s="64"/>
    </row>
    <row r="629" spans="1:3" ht="15.75" customHeight="1">
      <c r="A629" s="64"/>
      <c r="B629" s="64"/>
      <c r="C629" s="64"/>
    </row>
    <row r="630" spans="1:3" ht="15.75" customHeight="1">
      <c r="A630" s="64"/>
      <c r="B630" s="64"/>
      <c r="C630" s="64"/>
    </row>
    <row r="631" spans="1:3" ht="15.75" customHeight="1">
      <c r="A631" s="64"/>
      <c r="B631" s="64"/>
      <c r="C631" s="64"/>
    </row>
    <row r="632" spans="1:3" ht="15.75" customHeight="1">
      <c r="A632" s="64"/>
      <c r="B632" s="64"/>
      <c r="C632" s="64"/>
    </row>
    <row r="633" spans="1:3" ht="15.75" customHeight="1">
      <c r="A633" s="64"/>
      <c r="B633" s="64"/>
      <c r="C633" s="64"/>
    </row>
    <row r="634" spans="1:3" ht="15.75" customHeight="1">
      <c r="A634" s="64"/>
      <c r="B634" s="64"/>
      <c r="C634" s="64"/>
    </row>
    <row r="635" spans="1:3" ht="15.75" customHeight="1">
      <c r="A635" s="64"/>
      <c r="B635" s="64"/>
      <c r="C635" s="64"/>
    </row>
    <row r="636" spans="1:3" ht="15.75" customHeight="1">
      <c r="A636" s="64"/>
      <c r="B636" s="64"/>
      <c r="C636" s="64"/>
    </row>
    <row r="637" spans="1:3" ht="15.75" customHeight="1">
      <c r="A637" s="64"/>
      <c r="B637" s="64"/>
      <c r="C637" s="64"/>
    </row>
    <row r="638" spans="1:3" ht="15.75" customHeight="1">
      <c r="A638" s="64"/>
      <c r="B638" s="64"/>
      <c r="C638" s="64"/>
    </row>
    <row r="639" spans="1:3" ht="15.75" customHeight="1">
      <c r="A639" s="64"/>
      <c r="B639" s="64"/>
      <c r="C639" s="64"/>
    </row>
    <row r="640" spans="1:3" ht="15.75" customHeight="1">
      <c r="A640" s="64"/>
      <c r="B640" s="64"/>
      <c r="C640" s="64"/>
    </row>
    <row r="641" spans="1:3" ht="15.75" customHeight="1">
      <c r="A641" s="64"/>
      <c r="B641" s="64"/>
      <c r="C641" s="64"/>
    </row>
    <row r="642" spans="1:3" ht="15.75" customHeight="1">
      <c r="A642" s="64"/>
      <c r="B642" s="64"/>
      <c r="C642" s="64"/>
    </row>
    <row r="643" spans="1:3" ht="15.75" customHeight="1">
      <c r="A643" s="64"/>
      <c r="B643" s="64"/>
      <c r="C643" s="64"/>
    </row>
    <row r="644" spans="1:3" ht="15.75" customHeight="1">
      <c r="A644" s="64"/>
      <c r="B644" s="64"/>
      <c r="C644" s="64"/>
    </row>
    <row r="645" spans="1:3" ht="15.75" customHeight="1">
      <c r="A645" s="64"/>
      <c r="B645" s="64"/>
      <c r="C645" s="64"/>
    </row>
    <row r="646" spans="1:3" ht="15.75" customHeight="1">
      <c r="A646" s="64"/>
      <c r="B646" s="64"/>
      <c r="C646" s="64"/>
    </row>
    <row r="647" spans="1:3" ht="15.75" customHeight="1">
      <c r="A647" s="64"/>
      <c r="B647" s="64"/>
      <c r="C647" s="64"/>
    </row>
    <row r="648" spans="1:3" ht="15.75" customHeight="1">
      <c r="A648" s="64"/>
      <c r="B648" s="64"/>
      <c r="C648" s="64"/>
    </row>
    <row r="649" spans="1:3" ht="15.75" customHeight="1">
      <c r="A649" s="64"/>
      <c r="B649" s="64"/>
      <c r="C649" s="64"/>
    </row>
    <row r="650" spans="1:3" ht="15.75" customHeight="1">
      <c r="A650" s="64"/>
      <c r="B650" s="64"/>
      <c r="C650" s="64"/>
    </row>
    <row r="651" spans="1:3" ht="15.75" customHeight="1">
      <c r="A651" s="64"/>
      <c r="B651" s="64"/>
      <c r="C651" s="64"/>
    </row>
    <row r="652" spans="1:3" ht="15.75" customHeight="1">
      <c r="A652" s="64"/>
      <c r="B652" s="64"/>
      <c r="C652" s="64"/>
    </row>
    <row r="653" spans="1:3" ht="15.75" customHeight="1">
      <c r="A653" s="64"/>
      <c r="B653" s="64"/>
      <c r="C653" s="64"/>
    </row>
    <row r="654" spans="1:3" ht="15.75" customHeight="1">
      <c r="A654" s="64"/>
      <c r="B654" s="64"/>
      <c r="C654" s="64"/>
    </row>
    <row r="655" spans="1:3" ht="15.75" customHeight="1">
      <c r="A655" s="64"/>
      <c r="B655" s="64"/>
      <c r="C655" s="64"/>
    </row>
    <row r="656" spans="1:3" ht="15.75" customHeight="1">
      <c r="A656" s="64"/>
      <c r="B656" s="64"/>
      <c r="C656" s="64"/>
    </row>
    <row r="657" spans="1:3" ht="15.75" customHeight="1">
      <c r="A657" s="64"/>
      <c r="B657" s="64"/>
      <c r="C657" s="64"/>
    </row>
    <row r="658" spans="1:3" ht="15.75" customHeight="1">
      <c r="A658" s="64"/>
      <c r="B658" s="64"/>
      <c r="C658" s="64"/>
    </row>
    <row r="659" spans="1:3" ht="15.75" customHeight="1">
      <c r="A659" s="64"/>
      <c r="B659" s="64"/>
      <c r="C659" s="64"/>
    </row>
    <row r="660" spans="1:3" ht="15.75" customHeight="1">
      <c r="A660" s="64"/>
      <c r="B660" s="64"/>
      <c r="C660" s="64"/>
    </row>
    <row r="661" spans="1:3" ht="15.75" customHeight="1">
      <c r="A661" s="64"/>
      <c r="B661" s="64"/>
      <c r="C661" s="64"/>
    </row>
    <row r="662" spans="1:3" ht="15.75" customHeight="1">
      <c r="A662" s="64"/>
      <c r="B662" s="64"/>
      <c r="C662" s="64"/>
    </row>
    <row r="663" spans="1:3" ht="15.75" customHeight="1">
      <c r="A663" s="64"/>
      <c r="B663" s="64"/>
      <c r="C663" s="64"/>
    </row>
    <row r="664" spans="1:3" ht="15.75" customHeight="1">
      <c r="A664" s="64"/>
      <c r="B664" s="64"/>
      <c r="C664" s="64"/>
    </row>
    <row r="665" spans="1:3" ht="15.75" customHeight="1">
      <c r="A665" s="64"/>
      <c r="B665" s="64"/>
      <c r="C665" s="64"/>
    </row>
    <row r="666" spans="1:3" ht="15.75" customHeight="1">
      <c r="A666" s="64"/>
      <c r="B666" s="64"/>
      <c r="C666" s="64"/>
    </row>
    <row r="667" spans="1:3" ht="15.75" customHeight="1">
      <c r="A667" s="64"/>
      <c r="B667" s="64"/>
      <c r="C667" s="64"/>
    </row>
    <row r="668" spans="1:3" ht="15.75" customHeight="1">
      <c r="A668" s="64"/>
      <c r="B668" s="64"/>
      <c r="C668" s="64"/>
    </row>
    <row r="669" spans="1:3" ht="15.75" customHeight="1">
      <c r="A669" s="64"/>
      <c r="B669" s="64"/>
      <c r="C669" s="64"/>
    </row>
    <row r="670" spans="1:3" ht="15.75" customHeight="1">
      <c r="A670" s="64"/>
      <c r="B670" s="64"/>
      <c r="C670" s="64"/>
    </row>
    <row r="671" spans="1:3" ht="15.75" customHeight="1">
      <c r="A671" s="64"/>
      <c r="B671" s="64"/>
      <c r="C671" s="64"/>
    </row>
    <row r="672" spans="1:3" ht="15.75" customHeight="1">
      <c r="A672" s="64"/>
      <c r="B672" s="64"/>
      <c r="C672" s="64"/>
    </row>
    <row r="673" spans="1:3" ht="15.75" customHeight="1">
      <c r="A673" s="64"/>
      <c r="B673" s="64"/>
      <c r="C673" s="64"/>
    </row>
    <row r="674" spans="1:3" ht="15.75" customHeight="1">
      <c r="A674" s="64"/>
      <c r="B674" s="64"/>
      <c r="C674" s="64"/>
    </row>
    <row r="675" spans="1:3" ht="15.75" customHeight="1">
      <c r="A675" s="64"/>
      <c r="B675" s="64"/>
      <c r="C675" s="64"/>
    </row>
    <row r="676" spans="1:3" ht="15.75" customHeight="1">
      <c r="A676" s="64"/>
      <c r="B676" s="64"/>
      <c r="C676" s="64"/>
    </row>
    <row r="677" spans="1:3" ht="15.75" customHeight="1">
      <c r="A677" s="64"/>
      <c r="B677" s="64"/>
      <c r="C677" s="64"/>
    </row>
    <row r="678" spans="1:3" ht="15.75" customHeight="1">
      <c r="A678" s="64"/>
      <c r="B678" s="64"/>
      <c r="C678" s="64"/>
    </row>
    <row r="679" spans="1:3" ht="15.75" customHeight="1">
      <c r="A679" s="64"/>
      <c r="B679" s="64"/>
      <c r="C679" s="64"/>
    </row>
    <row r="680" spans="1:3" ht="15.75" customHeight="1">
      <c r="A680" s="64"/>
      <c r="B680" s="64"/>
      <c r="C680" s="64"/>
    </row>
    <row r="681" spans="1:3" ht="15.75" customHeight="1">
      <c r="A681" s="64"/>
      <c r="B681" s="64"/>
      <c r="C681" s="64"/>
    </row>
    <row r="682" spans="1:3" ht="15.75" customHeight="1">
      <c r="A682" s="64"/>
      <c r="B682" s="64"/>
      <c r="C682" s="64"/>
    </row>
    <row r="683" spans="1:3" ht="15.75" customHeight="1">
      <c r="A683" s="64"/>
      <c r="B683" s="64"/>
      <c r="C683" s="64"/>
    </row>
    <row r="684" spans="1:3" ht="15.75" customHeight="1">
      <c r="A684" s="64"/>
      <c r="B684" s="64"/>
      <c r="C684" s="64"/>
    </row>
    <row r="685" spans="1:3" ht="15.75" customHeight="1">
      <c r="A685" s="64"/>
      <c r="B685" s="64"/>
      <c r="C685" s="64"/>
    </row>
    <row r="686" spans="1:3" ht="15.75" customHeight="1">
      <c r="A686" s="64"/>
      <c r="B686" s="64"/>
      <c r="C686" s="64"/>
    </row>
    <row r="687" spans="1:3" ht="15.75" customHeight="1">
      <c r="A687" s="64"/>
      <c r="B687" s="64"/>
      <c r="C687" s="64"/>
    </row>
    <row r="688" spans="1:3" ht="15.75" customHeight="1">
      <c r="A688" s="64"/>
      <c r="B688" s="64"/>
      <c r="C688" s="64"/>
    </row>
    <row r="689" spans="1:3" ht="15.75" customHeight="1">
      <c r="A689" s="64"/>
      <c r="B689" s="64"/>
      <c r="C689" s="64"/>
    </row>
    <row r="690" spans="1:3" ht="15.75" customHeight="1">
      <c r="A690" s="64"/>
      <c r="B690" s="64"/>
      <c r="C690" s="64"/>
    </row>
    <row r="691" spans="1:3" ht="15.75" customHeight="1">
      <c r="A691" s="64"/>
      <c r="B691" s="64"/>
      <c r="C691" s="64"/>
    </row>
    <row r="692" spans="1:3" ht="15.75" customHeight="1">
      <c r="A692" s="64"/>
      <c r="B692" s="64"/>
      <c r="C692" s="64"/>
    </row>
    <row r="693" spans="1:3" ht="15.75" customHeight="1">
      <c r="A693" s="64"/>
      <c r="B693" s="64"/>
      <c r="C693" s="64"/>
    </row>
    <row r="694" spans="1:3" ht="15.75" customHeight="1">
      <c r="A694" s="64"/>
      <c r="B694" s="64"/>
      <c r="C694" s="64"/>
    </row>
    <row r="695" spans="1:3" ht="15.75" customHeight="1">
      <c r="A695" s="64"/>
      <c r="B695" s="64"/>
      <c r="C695" s="64"/>
    </row>
    <row r="696" spans="1:3" ht="15.75" customHeight="1">
      <c r="A696" s="64"/>
      <c r="B696" s="64"/>
      <c r="C696" s="64"/>
    </row>
    <row r="697" spans="1:3" ht="15.75" customHeight="1">
      <c r="A697" s="64"/>
      <c r="B697" s="64"/>
      <c r="C697" s="64"/>
    </row>
    <row r="698" spans="1:3" ht="15.75" customHeight="1">
      <c r="A698" s="64"/>
      <c r="B698" s="64"/>
      <c r="C698" s="64"/>
    </row>
    <row r="699" spans="1:3" ht="15.75" customHeight="1">
      <c r="A699" s="64"/>
      <c r="B699" s="64"/>
      <c r="C699" s="64"/>
    </row>
    <row r="700" spans="1:3" ht="15.75" customHeight="1">
      <c r="A700" s="64"/>
      <c r="B700" s="64"/>
      <c r="C700" s="64"/>
    </row>
    <row r="701" spans="1:3" ht="15.75" customHeight="1">
      <c r="A701" s="64"/>
      <c r="B701" s="64"/>
      <c r="C701" s="64"/>
    </row>
    <row r="702" spans="1:3" ht="15.75" customHeight="1">
      <c r="A702" s="64"/>
      <c r="B702" s="64"/>
      <c r="C702" s="64"/>
    </row>
    <row r="703" spans="1:3" ht="15.75" customHeight="1">
      <c r="A703" s="64"/>
      <c r="B703" s="64"/>
      <c r="C703" s="64"/>
    </row>
    <row r="704" spans="1:3" ht="15.75" customHeight="1">
      <c r="A704" s="64"/>
      <c r="B704" s="64"/>
      <c r="C704" s="64"/>
    </row>
    <row r="705" spans="1:3" ht="15.75" customHeight="1">
      <c r="A705" s="64"/>
      <c r="B705" s="64"/>
      <c r="C705" s="64"/>
    </row>
    <row r="706" spans="1:3" ht="15.75" customHeight="1">
      <c r="A706" s="64"/>
      <c r="B706" s="64"/>
      <c r="C706" s="64"/>
    </row>
    <row r="707" spans="1:3" ht="15.75" customHeight="1">
      <c r="A707" s="64"/>
      <c r="B707" s="64"/>
      <c r="C707" s="64"/>
    </row>
    <row r="708" spans="1:3" ht="15.75" customHeight="1">
      <c r="A708" s="64"/>
      <c r="B708" s="64"/>
      <c r="C708" s="64"/>
    </row>
    <row r="709" spans="1:3" ht="15.75" customHeight="1">
      <c r="A709" s="64"/>
      <c r="B709" s="64"/>
      <c r="C709" s="64"/>
    </row>
    <row r="710" spans="1:3" ht="15.75" customHeight="1">
      <c r="A710" s="64"/>
      <c r="B710" s="64"/>
      <c r="C710" s="64"/>
    </row>
    <row r="711" spans="1:3" ht="15.75" customHeight="1">
      <c r="A711" s="64"/>
      <c r="B711" s="64"/>
      <c r="C711" s="64"/>
    </row>
    <row r="712" spans="1:3" ht="15.75" customHeight="1">
      <c r="A712" s="64"/>
      <c r="B712" s="64"/>
      <c r="C712" s="64"/>
    </row>
    <row r="713" spans="1:3" ht="15.75" customHeight="1">
      <c r="A713" s="64"/>
      <c r="B713" s="64"/>
      <c r="C713" s="64"/>
    </row>
    <row r="714" spans="1:3" ht="15.75" customHeight="1">
      <c r="A714" s="64"/>
      <c r="B714" s="64"/>
      <c r="C714" s="64"/>
    </row>
    <row r="715" spans="1:3" ht="15.75" customHeight="1">
      <c r="A715" s="64"/>
      <c r="B715" s="64"/>
      <c r="C715" s="64"/>
    </row>
    <row r="716" spans="1:3" ht="15.75" customHeight="1">
      <c r="A716" s="64"/>
      <c r="B716" s="64"/>
      <c r="C716" s="64"/>
    </row>
    <row r="717" spans="1:3" ht="15.75" customHeight="1">
      <c r="A717" s="64"/>
      <c r="B717" s="64"/>
      <c r="C717" s="64"/>
    </row>
    <row r="718" spans="1:3" ht="15.75" customHeight="1">
      <c r="A718" s="64"/>
      <c r="B718" s="64"/>
      <c r="C718" s="64"/>
    </row>
    <row r="719" spans="1:3" ht="15.75" customHeight="1">
      <c r="A719" s="64"/>
      <c r="B719" s="64"/>
      <c r="C719" s="64"/>
    </row>
    <row r="720" spans="1:3" ht="15.75" customHeight="1">
      <c r="A720" s="64"/>
      <c r="B720" s="64"/>
      <c r="C720" s="64"/>
    </row>
    <row r="721" spans="1:3" ht="15.75" customHeight="1">
      <c r="A721" s="64"/>
      <c r="B721" s="64"/>
      <c r="C721" s="64"/>
    </row>
    <row r="722" spans="1:3" ht="15.75" customHeight="1">
      <c r="A722" s="64"/>
      <c r="B722" s="64"/>
      <c r="C722" s="64"/>
    </row>
    <row r="723" spans="1:3" ht="15.75" customHeight="1">
      <c r="A723" s="64"/>
      <c r="B723" s="64"/>
      <c r="C723" s="64"/>
    </row>
    <row r="724" spans="1:3" ht="15.75" customHeight="1">
      <c r="A724" s="64"/>
      <c r="B724" s="64"/>
      <c r="C724" s="64"/>
    </row>
    <row r="725" spans="1:3" ht="15.75" customHeight="1">
      <c r="A725" s="64"/>
      <c r="B725" s="64"/>
      <c r="C725" s="64"/>
    </row>
    <row r="726" spans="1:3" ht="15.75" customHeight="1">
      <c r="A726" s="64"/>
      <c r="B726" s="64"/>
      <c r="C726" s="64"/>
    </row>
    <row r="727" spans="1:3" ht="15.75" customHeight="1">
      <c r="A727" s="64"/>
      <c r="B727" s="64"/>
      <c r="C727" s="64"/>
    </row>
    <row r="728" spans="1:3" ht="15.75" customHeight="1">
      <c r="A728" s="64"/>
      <c r="B728" s="64"/>
      <c r="C728" s="64"/>
    </row>
    <row r="729" spans="1:3" ht="15.75" customHeight="1">
      <c r="A729" s="64"/>
      <c r="B729" s="64"/>
      <c r="C729" s="64"/>
    </row>
    <row r="730" spans="1:3" ht="15.75" customHeight="1">
      <c r="A730" s="64"/>
      <c r="B730" s="64"/>
      <c r="C730" s="64"/>
    </row>
    <row r="731" spans="1:3" ht="15.75" customHeight="1">
      <c r="A731" s="64"/>
      <c r="B731" s="64"/>
      <c r="C731" s="64"/>
    </row>
    <row r="732" spans="1:3" ht="15.75" customHeight="1">
      <c r="A732" s="64"/>
      <c r="B732" s="64"/>
      <c r="C732" s="64"/>
    </row>
    <row r="733" spans="1:3" ht="15.75" customHeight="1">
      <c r="A733" s="64"/>
      <c r="B733" s="64"/>
      <c r="C733" s="64"/>
    </row>
    <row r="734" spans="1:3" ht="15.75" customHeight="1">
      <c r="A734" s="64"/>
      <c r="B734" s="64"/>
      <c r="C734" s="64"/>
    </row>
    <row r="735" spans="1:3" ht="15.75" customHeight="1">
      <c r="A735" s="64"/>
      <c r="B735" s="64"/>
      <c r="C735" s="64"/>
    </row>
    <row r="736" spans="1:3" ht="15.75" customHeight="1">
      <c r="A736" s="64"/>
      <c r="B736" s="64"/>
      <c r="C736" s="64"/>
    </row>
    <row r="737" spans="1:3" ht="15.75" customHeight="1">
      <c r="A737" s="64"/>
      <c r="B737" s="64"/>
      <c r="C737" s="64"/>
    </row>
    <row r="738" spans="1:3" ht="15.75" customHeight="1">
      <c r="A738" s="64"/>
      <c r="B738" s="64"/>
      <c r="C738" s="64"/>
    </row>
    <row r="739" spans="1:3" ht="15.75" customHeight="1">
      <c r="A739" s="64"/>
      <c r="B739" s="64"/>
      <c r="C739" s="64"/>
    </row>
    <row r="740" spans="1:3" ht="15.75" customHeight="1">
      <c r="A740" s="64"/>
      <c r="B740" s="64"/>
      <c r="C740" s="64"/>
    </row>
    <row r="741" spans="1:3" ht="15.75" customHeight="1">
      <c r="A741" s="64"/>
      <c r="B741" s="64"/>
      <c r="C741" s="64"/>
    </row>
    <row r="742" spans="1:3" ht="15.75" customHeight="1">
      <c r="A742" s="64"/>
      <c r="B742" s="64"/>
      <c r="C742" s="64"/>
    </row>
    <row r="743" spans="1:3" ht="15.75" customHeight="1">
      <c r="A743" s="64"/>
      <c r="B743" s="64"/>
      <c r="C743" s="64"/>
    </row>
    <row r="744" spans="1:3" ht="15.75" customHeight="1">
      <c r="A744" s="64"/>
      <c r="B744" s="64"/>
      <c r="C744" s="64"/>
    </row>
    <row r="745" spans="1:3" ht="15.75" customHeight="1">
      <c r="A745" s="64"/>
      <c r="B745" s="64"/>
      <c r="C745" s="64"/>
    </row>
    <row r="746" spans="1:3" ht="15.75" customHeight="1">
      <c r="A746" s="64"/>
      <c r="B746" s="64"/>
      <c r="C746" s="64"/>
    </row>
    <row r="747" spans="1:3" ht="15.75" customHeight="1">
      <c r="A747" s="64"/>
      <c r="B747" s="64"/>
      <c r="C747" s="64"/>
    </row>
    <row r="748" spans="1:3" ht="15.75" customHeight="1">
      <c r="A748" s="64"/>
      <c r="B748" s="64"/>
      <c r="C748" s="64"/>
    </row>
    <row r="749" spans="1:3" ht="15.75" customHeight="1">
      <c r="A749" s="64"/>
      <c r="B749" s="64"/>
      <c r="C749" s="64"/>
    </row>
    <row r="750" spans="1:3" ht="15.75" customHeight="1">
      <c r="A750" s="64"/>
      <c r="B750" s="64"/>
      <c r="C750" s="64"/>
    </row>
    <row r="751" spans="1:3" ht="15.75" customHeight="1">
      <c r="A751" s="64"/>
      <c r="B751" s="64"/>
      <c r="C751" s="64"/>
    </row>
    <row r="752" spans="1:3" ht="15.75" customHeight="1">
      <c r="A752" s="64"/>
      <c r="B752" s="64"/>
      <c r="C752" s="64"/>
    </row>
    <row r="753" spans="1:3" ht="15.75" customHeight="1">
      <c r="A753" s="64"/>
      <c r="B753" s="64"/>
      <c r="C753" s="64"/>
    </row>
    <row r="754" spans="1:3" ht="15.75" customHeight="1">
      <c r="A754" s="64"/>
      <c r="B754" s="64"/>
      <c r="C754" s="64"/>
    </row>
    <row r="755" spans="1:3" ht="15.75" customHeight="1">
      <c r="A755" s="64"/>
      <c r="B755" s="64"/>
      <c r="C755" s="64"/>
    </row>
    <row r="756" spans="1:3" ht="15.75" customHeight="1">
      <c r="A756" s="64"/>
      <c r="B756" s="64"/>
      <c r="C756" s="64"/>
    </row>
    <row r="757" spans="1:3" ht="15.75" customHeight="1">
      <c r="A757" s="64"/>
      <c r="B757" s="64"/>
      <c r="C757" s="64"/>
    </row>
    <row r="758" spans="1:3" ht="15.75" customHeight="1">
      <c r="A758" s="64"/>
      <c r="B758" s="64"/>
      <c r="C758" s="64"/>
    </row>
    <row r="759" spans="1:3" ht="15.75" customHeight="1">
      <c r="A759" s="64"/>
      <c r="B759" s="64"/>
      <c r="C759" s="64"/>
    </row>
    <row r="760" spans="1:3" ht="15.75" customHeight="1">
      <c r="A760" s="64"/>
      <c r="B760" s="64"/>
      <c r="C760" s="64"/>
    </row>
    <row r="761" spans="1:3" ht="15.75" customHeight="1">
      <c r="A761" s="64"/>
      <c r="B761" s="64"/>
      <c r="C761" s="64"/>
    </row>
    <row r="762" spans="1:3" ht="15.75" customHeight="1">
      <c r="A762" s="64"/>
      <c r="B762" s="64"/>
      <c r="C762" s="64"/>
    </row>
    <row r="763" spans="1:3" ht="15.75" customHeight="1">
      <c r="A763" s="64"/>
      <c r="B763" s="64"/>
      <c r="C763" s="64"/>
    </row>
    <row r="764" spans="1:3" ht="15.75" customHeight="1">
      <c r="A764" s="64"/>
      <c r="B764" s="64"/>
      <c r="C764" s="64"/>
    </row>
    <row r="765" spans="1:3" ht="15.75" customHeight="1">
      <c r="A765" s="64"/>
      <c r="B765" s="64"/>
      <c r="C765" s="64"/>
    </row>
    <row r="766" spans="1:3" ht="15.75" customHeight="1">
      <c r="A766" s="64"/>
      <c r="B766" s="64"/>
      <c r="C766" s="64"/>
    </row>
    <row r="767" spans="1:3" ht="15.75" customHeight="1">
      <c r="A767" s="64"/>
      <c r="B767" s="64"/>
      <c r="C767" s="64"/>
    </row>
    <row r="768" spans="1:3" ht="15.75" customHeight="1">
      <c r="A768" s="64"/>
      <c r="B768" s="64"/>
      <c r="C768" s="64"/>
    </row>
    <row r="769" spans="1:3" ht="15.75" customHeight="1">
      <c r="A769" s="64"/>
      <c r="B769" s="64"/>
      <c r="C769" s="64"/>
    </row>
    <row r="770" spans="1:3" ht="15.75" customHeight="1">
      <c r="A770" s="64"/>
      <c r="B770" s="64"/>
      <c r="C770" s="64"/>
    </row>
    <row r="771" spans="1:3" ht="15.75" customHeight="1">
      <c r="A771" s="64"/>
      <c r="B771" s="64"/>
      <c r="C771" s="64"/>
    </row>
    <row r="772" spans="1:3" ht="15.75" customHeight="1">
      <c r="A772" s="64"/>
      <c r="B772" s="64"/>
      <c r="C772" s="64"/>
    </row>
    <row r="773" spans="1:3" ht="15.75" customHeight="1">
      <c r="A773" s="64"/>
      <c r="B773" s="64"/>
      <c r="C773" s="64"/>
    </row>
    <row r="774" spans="1:3" ht="15.75" customHeight="1">
      <c r="A774" s="64"/>
      <c r="B774" s="64"/>
      <c r="C774" s="64"/>
    </row>
    <row r="775" spans="1:3" ht="15.75" customHeight="1">
      <c r="A775" s="64"/>
      <c r="B775" s="64"/>
      <c r="C775" s="64"/>
    </row>
    <row r="776" spans="1:3" ht="15.75" customHeight="1">
      <c r="A776" s="64"/>
      <c r="B776" s="64"/>
      <c r="C776" s="64"/>
    </row>
    <row r="777" spans="1:3" ht="15.75" customHeight="1">
      <c r="A777" s="64"/>
      <c r="B777" s="64"/>
      <c r="C777" s="64"/>
    </row>
    <row r="778" spans="1:3" ht="15.75" customHeight="1">
      <c r="A778" s="64"/>
      <c r="B778" s="64"/>
      <c r="C778" s="64"/>
    </row>
    <row r="779" spans="1:3" ht="15.75" customHeight="1">
      <c r="A779" s="64"/>
      <c r="B779" s="64"/>
      <c r="C779" s="64"/>
    </row>
    <row r="780" spans="1:3" ht="15.75" customHeight="1">
      <c r="A780" s="64"/>
      <c r="B780" s="64"/>
      <c r="C780" s="64"/>
    </row>
    <row r="781" spans="1:3" ht="15.75" customHeight="1">
      <c r="A781" s="64"/>
      <c r="B781" s="64"/>
      <c r="C781" s="64"/>
    </row>
    <row r="782" spans="1:3" ht="15.75" customHeight="1">
      <c r="A782" s="64"/>
      <c r="B782" s="64"/>
      <c r="C782" s="64"/>
    </row>
    <row r="783" spans="1:3" ht="15.75" customHeight="1">
      <c r="A783" s="64"/>
      <c r="B783" s="64"/>
      <c r="C783" s="64"/>
    </row>
    <row r="784" spans="1:3" ht="15.75" customHeight="1">
      <c r="A784" s="64"/>
      <c r="B784" s="64"/>
      <c r="C784" s="64"/>
    </row>
    <row r="785" spans="1:3" ht="15.75" customHeight="1">
      <c r="A785" s="64"/>
      <c r="B785" s="64"/>
      <c r="C785" s="64"/>
    </row>
    <row r="786" spans="1:3" ht="15.75" customHeight="1">
      <c r="A786" s="64"/>
      <c r="B786" s="64"/>
      <c r="C786" s="64"/>
    </row>
    <row r="787" spans="1:3" ht="15.75" customHeight="1">
      <c r="A787" s="64"/>
      <c r="B787" s="64"/>
      <c r="C787" s="64"/>
    </row>
    <row r="788" spans="1:3" ht="15.75" customHeight="1">
      <c r="A788" s="64"/>
      <c r="B788" s="64"/>
      <c r="C788" s="64"/>
    </row>
    <row r="789" spans="1:3" ht="15.75" customHeight="1">
      <c r="A789" s="64"/>
      <c r="B789" s="64"/>
      <c r="C789" s="64"/>
    </row>
    <row r="790" spans="1:3" ht="15.75" customHeight="1">
      <c r="A790" s="64"/>
      <c r="B790" s="64"/>
      <c r="C790" s="64"/>
    </row>
    <row r="791" spans="1:3" ht="15.75" customHeight="1">
      <c r="A791" s="64"/>
      <c r="B791" s="64"/>
      <c r="C791" s="64"/>
    </row>
    <row r="792" spans="1:3" ht="15.75" customHeight="1">
      <c r="A792" s="64"/>
      <c r="B792" s="64"/>
      <c r="C792" s="64"/>
    </row>
    <row r="793" spans="1:3" ht="15.75" customHeight="1">
      <c r="A793" s="64"/>
      <c r="B793" s="64"/>
      <c r="C793" s="64"/>
    </row>
    <row r="794" spans="1:3" ht="15.75" customHeight="1">
      <c r="A794" s="64"/>
      <c r="B794" s="64"/>
      <c r="C794" s="64"/>
    </row>
    <row r="795" spans="1:3" ht="15.75" customHeight="1">
      <c r="A795" s="64"/>
      <c r="B795" s="64"/>
      <c r="C795" s="64"/>
    </row>
    <row r="796" spans="1:3" ht="15.75" customHeight="1">
      <c r="A796" s="64"/>
      <c r="B796" s="64"/>
      <c r="C796" s="64"/>
    </row>
    <row r="797" spans="1:3" ht="15.75" customHeight="1">
      <c r="A797" s="64"/>
      <c r="B797" s="64"/>
      <c r="C797" s="64"/>
    </row>
    <row r="798" spans="1:3" ht="15.75" customHeight="1">
      <c r="A798" s="64"/>
      <c r="B798" s="64"/>
      <c r="C798" s="64"/>
    </row>
    <row r="799" spans="1:3" ht="15.75" customHeight="1">
      <c r="A799" s="64"/>
      <c r="B799" s="64"/>
      <c r="C799" s="64"/>
    </row>
    <row r="800" spans="1:3" ht="15.75" customHeight="1">
      <c r="A800" s="64"/>
      <c r="B800" s="64"/>
      <c r="C800" s="64"/>
    </row>
    <row r="801" spans="1:3" ht="15.75" customHeight="1">
      <c r="A801" s="64"/>
      <c r="B801" s="64"/>
      <c r="C801" s="64"/>
    </row>
    <row r="802" spans="1:3" ht="15.75" customHeight="1">
      <c r="A802" s="64"/>
      <c r="B802" s="64"/>
      <c r="C802" s="64"/>
    </row>
    <row r="803" spans="1:3" ht="15.75" customHeight="1">
      <c r="A803" s="64"/>
      <c r="B803" s="64"/>
      <c r="C803" s="64"/>
    </row>
    <row r="804" spans="1:3" ht="15.75" customHeight="1">
      <c r="A804" s="64"/>
      <c r="B804" s="64"/>
      <c r="C804" s="64"/>
    </row>
    <row r="805" spans="1:3" ht="15.75" customHeight="1">
      <c r="A805" s="64"/>
      <c r="B805" s="64"/>
      <c r="C805" s="64"/>
    </row>
    <row r="806" spans="1:3" ht="15.75" customHeight="1">
      <c r="A806" s="64"/>
      <c r="B806" s="64"/>
      <c r="C806" s="64"/>
    </row>
    <row r="807" spans="1:3" ht="15.75" customHeight="1">
      <c r="A807" s="64"/>
      <c r="B807" s="64"/>
      <c r="C807" s="64"/>
    </row>
    <row r="808" spans="1:3" ht="15.75" customHeight="1">
      <c r="A808" s="64"/>
      <c r="B808" s="64"/>
      <c r="C808" s="64"/>
    </row>
    <row r="809" spans="1:3" ht="15.75" customHeight="1">
      <c r="A809" s="64"/>
      <c r="B809" s="64"/>
      <c r="C809" s="64"/>
    </row>
    <row r="810" spans="1:3" ht="15.75" customHeight="1">
      <c r="A810" s="64"/>
      <c r="B810" s="64"/>
      <c r="C810" s="64"/>
    </row>
    <row r="811" spans="1:3" ht="15.75" customHeight="1">
      <c r="A811" s="64"/>
      <c r="B811" s="64"/>
      <c r="C811" s="64"/>
    </row>
    <row r="812" spans="1:3" ht="15.75" customHeight="1">
      <c r="A812" s="64"/>
      <c r="B812" s="64"/>
      <c r="C812" s="64"/>
    </row>
    <row r="813" spans="1:3" ht="15.75" customHeight="1">
      <c r="A813" s="64"/>
      <c r="B813" s="64"/>
      <c r="C813" s="64"/>
    </row>
    <row r="814" spans="1:3" ht="15.75" customHeight="1">
      <c r="A814" s="64"/>
      <c r="B814" s="64"/>
      <c r="C814" s="64"/>
    </row>
    <row r="815" spans="1:3" ht="15.75" customHeight="1">
      <c r="A815" s="64"/>
      <c r="B815" s="64"/>
      <c r="C815" s="64"/>
    </row>
    <row r="816" spans="1:3" ht="15.75" customHeight="1">
      <c r="A816" s="64"/>
      <c r="B816" s="64"/>
      <c r="C816" s="64"/>
    </row>
    <row r="817" spans="1:3" ht="15.75" customHeight="1">
      <c r="A817" s="64"/>
      <c r="B817" s="64"/>
      <c r="C817" s="64"/>
    </row>
    <row r="818" spans="1:3" ht="15.75" customHeight="1">
      <c r="A818" s="64"/>
      <c r="B818" s="64"/>
      <c r="C818" s="64"/>
    </row>
    <row r="819" spans="1:3" ht="15.75" customHeight="1">
      <c r="A819" s="64"/>
      <c r="B819" s="64"/>
      <c r="C819" s="64"/>
    </row>
    <row r="820" spans="1:3" ht="15.75" customHeight="1">
      <c r="A820" s="64"/>
      <c r="B820" s="64"/>
      <c r="C820" s="64"/>
    </row>
    <row r="821" spans="1:3" ht="15.75" customHeight="1">
      <c r="A821" s="64"/>
      <c r="B821" s="64"/>
      <c r="C821" s="64"/>
    </row>
    <row r="822" spans="1:3" ht="15.75" customHeight="1">
      <c r="A822" s="64"/>
      <c r="B822" s="64"/>
      <c r="C822" s="64"/>
    </row>
    <row r="823" spans="1:3" ht="15.75" customHeight="1">
      <c r="A823" s="64"/>
      <c r="B823" s="64"/>
      <c r="C823" s="64"/>
    </row>
    <row r="824" spans="1:3" ht="15.75" customHeight="1">
      <c r="A824" s="64"/>
      <c r="B824" s="64"/>
      <c r="C824" s="64"/>
    </row>
    <row r="825" spans="1:3" ht="15.75" customHeight="1">
      <c r="A825" s="64"/>
      <c r="B825" s="64"/>
      <c r="C825" s="64"/>
    </row>
    <row r="826" spans="1:3" ht="15.75" customHeight="1">
      <c r="A826" s="64"/>
      <c r="B826" s="64"/>
      <c r="C826" s="64"/>
    </row>
    <row r="827" spans="1:3" ht="15.75" customHeight="1">
      <c r="A827" s="64"/>
      <c r="B827" s="64"/>
      <c r="C827" s="64"/>
    </row>
    <row r="828" spans="1:3" ht="15.75" customHeight="1">
      <c r="A828" s="64"/>
      <c r="B828" s="64"/>
      <c r="C828" s="64"/>
    </row>
    <row r="829" spans="1:3" ht="15.75" customHeight="1">
      <c r="A829" s="64"/>
      <c r="B829" s="64"/>
      <c r="C829" s="64"/>
    </row>
    <row r="830" spans="1:3" ht="15.75" customHeight="1">
      <c r="A830" s="64"/>
      <c r="B830" s="64"/>
      <c r="C830" s="64"/>
    </row>
    <row r="831" spans="1:3" ht="15.75" customHeight="1">
      <c r="A831" s="64"/>
      <c r="B831" s="64"/>
      <c r="C831" s="64"/>
    </row>
    <row r="832" spans="1:3" ht="15.75" customHeight="1">
      <c r="A832" s="64"/>
      <c r="B832" s="64"/>
      <c r="C832" s="64"/>
    </row>
    <row r="833" spans="1:3" ht="15.75" customHeight="1">
      <c r="A833" s="64"/>
      <c r="B833" s="64"/>
      <c r="C833" s="64"/>
    </row>
    <row r="834" spans="1:3" ht="15.75" customHeight="1">
      <c r="A834" s="64"/>
      <c r="B834" s="64"/>
      <c r="C834" s="64"/>
    </row>
    <row r="835" spans="1:3" ht="15.75" customHeight="1">
      <c r="A835" s="64"/>
      <c r="B835" s="64"/>
      <c r="C835" s="64"/>
    </row>
    <row r="836" spans="1:3" ht="15.75" customHeight="1">
      <c r="A836" s="64"/>
      <c r="B836" s="64"/>
      <c r="C836" s="64"/>
    </row>
    <row r="837" spans="1:3" ht="15.75" customHeight="1">
      <c r="A837" s="64"/>
      <c r="B837" s="64"/>
      <c r="C837" s="64"/>
    </row>
    <row r="838" spans="1:3" ht="15.75" customHeight="1">
      <c r="A838" s="64"/>
      <c r="B838" s="64"/>
      <c r="C838" s="64"/>
    </row>
    <row r="839" spans="1:3" ht="15.75" customHeight="1">
      <c r="A839" s="64"/>
      <c r="B839" s="64"/>
      <c r="C839" s="64"/>
    </row>
    <row r="840" spans="1:3" ht="15.75" customHeight="1">
      <c r="A840" s="64"/>
      <c r="B840" s="64"/>
      <c r="C840" s="64"/>
    </row>
    <row r="841" spans="1:3" ht="15.75" customHeight="1">
      <c r="A841" s="64"/>
      <c r="B841" s="64"/>
      <c r="C841" s="64"/>
    </row>
    <row r="842" spans="1:3" ht="15.75" customHeight="1">
      <c r="A842" s="64"/>
      <c r="B842" s="64"/>
      <c r="C842" s="64"/>
    </row>
    <row r="843" spans="1:3" ht="15.75" customHeight="1">
      <c r="A843" s="64"/>
      <c r="B843" s="64"/>
      <c r="C843" s="64"/>
    </row>
    <row r="844" spans="1:3" ht="15.75" customHeight="1">
      <c r="A844" s="64"/>
      <c r="B844" s="64"/>
      <c r="C844" s="64"/>
    </row>
    <row r="845" spans="1:3" ht="15.75" customHeight="1">
      <c r="A845" s="64"/>
      <c r="B845" s="64"/>
      <c r="C845" s="64"/>
    </row>
    <row r="846" spans="1:3" ht="15.75" customHeight="1">
      <c r="A846" s="64"/>
      <c r="B846" s="64"/>
      <c r="C846" s="64"/>
    </row>
    <row r="847" spans="1:3" ht="15.75" customHeight="1">
      <c r="A847" s="64"/>
      <c r="B847" s="64"/>
      <c r="C847" s="64"/>
    </row>
    <row r="848" spans="1:3" ht="15.75" customHeight="1">
      <c r="A848" s="64"/>
      <c r="B848" s="64"/>
      <c r="C848" s="64"/>
    </row>
    <row r="849" spans="1:3" ht="15.75" customHeight="1">
      <c r="A849" s="64"/>
      <c r="B849" s="64"/>
      <c r="C849" s="64"/>
    </row>
    <row r="850" spans="1:3" ht="15.75" customHeight="1">
      <c r="A850" s="64"/>
      <c r="B850" s="64"/>
      <c r="C850" s="64"/>
    </row>
    <row r="851" spans="1:3" ht="15.75" customHeight="1">
      <c r="A851" s="64"/>
      <c r="B851" s="64"/>
      <c r="C851" s="64"/>
    </row>
    <row r="852" spans="1:3" ht="15.75" customHeight="1">
      <c r="A852" s="64"/>
      <c r="B852" s="64"/>
      <c r="C852" s="64"/>
    </row>
    <row r="853" spans="1:3" ht="15.75" customHeight="1">
      <c r="A853" s="64"/>
      <c r="B853" s="64"/>
      <c r="C853" s="64"/>
    </row>
    <row r="854" spans="1:3" ht="15.75" customHeight="1">
      <c r="A854" s="64"/>
      <c r="B854" s="64"/>
      <c r="C854" s="64"/>
    </row>
    <row r="855" spans="1:3" ht="15.75" customHeight="1">
      <c r="A855" s="64"/>
      <c r="B855" s="64"/>
      <c r="C855" s="64"/>
    </row>
    <row r="856" spans="1:3" ht="15.75" customHeight="1">
      <c r="A856" s="64"/>
      <c r="B856" s="64"/>
      <c r="C856" s="64"/>
    </row>
    <row r="857" spans="1:3" ht="15.75" customHeight="1">
      <c r="A857" s="64"/>
      <c r="B857" s="64"/>
      <c r="C857" s="64"/>
    </row>
    <row r="858" spans="1:3" ht="15.75" customHeight="1">
      <c r="A858" s="64"/>
      <c r="B858" s="64"/>
      <c r="C858" s="64"/>
    </row>
    <row r="859" spans="1:3" ht="15.75" customHeight="1">
      <c r="A859" s="64"/>
      <c r="B859" s="64"/>
      <c r="C859" s="64"/>
    </row>
    <row r="860" spans="1:3" ht="15.75" customHeight="1">
      <c r="A860" s="64"/>
      <c r="B860" s="64"/>
      <c r="C860" s="64"/>
    </row>
    <row r="861" spans="1:3" ht="15.75" customHeight="1">
      <c r="A861" s="64"/>
      <c r="B861" s="64"/>
      <c r="C861" s="64"/>
    </row>
    <row r="862" spans="1:3" ht="15.75" customHeight="1">
      <c r="A862" s="64"/>
      <c r="B862" s="64"/>
      <c r="C862" s="64"/>
    </row>
    <row r="863" spans="1:3" ht="15.75" customHeight="1">
      <c r="A863" s="64"/>
      <c r="B863" s="64"/>
      <c r="C863" s="64"/>
    </row>
    <row r="864" spans="1:3" ht="15.75" customHeight="1">
      <c r="A864" s="64"/>
      <c r="B864" s="64"/>
      <c r="C864" s="64"/>
    </row>
    <row r="865" spans="1:3" ht="15.75" customHeight="1">
      <c r="A865" s="64"/>
      <c r="B865" s="64"/>
      <c r="C865" s="64"/>
    </row>
    <row r="866" spans="1:3" ht="15.75" customHeight="1">
      <c r="A866" s="64"/>
      <c r="B866" s="64"/>
      <c r="C866" s="64"/>
    </row>
    <row r="867" spans="1:3" ht="15.75" customHeight="1">
      <c r="A867" s="64"/>
      <c r="B867" s="64"/>
      <c r="C867" s="64"/>
    </row>
    <row r="868" spans="1:3" ht="15.75" customHeight="1">
      <c r="A868" s="64"/>
      <c r="B868" s="64"/>
      <c r="C868" s="64"/>
    </row>
    <row r="869" spans="1:3" ht="15.75" customHeight="1">
      <c r="A869" s="64"/>
      <c r="B869" s="64"/>
      <c r="C869" s="64"/>
    </row>
    <row r="870" spans="1:3" ht="15.75" customHeight="1">
      <c r="A870" s="64"/>
      <c r="B870" s="64"/>
      <c r="C870" s="64"/>
    </row>
    <row r="871" spans="1:3" ht="15.75" customHeight="1">
      <c r="A871" s="64"/>
      <c r="B871" s="64"/>
      <c r="C871" s="64"/>
    </row>
    <row r="872" spans="1:3" ht="15.75" customHeight="1">
      <c r="A872" s="64"/>
      <c r="B872" s="64"/>
      <c r="C872" s="64"/>
    </row>
    <row r="873" spans="1:3" ht="15.75" customHeight="1">
      <c r="A873" s="64"/>
      <c r="B873" s="64"/>
      <c r="C873" s="64"/>
    </row>
    <row r="874" spans="1:3" ht="15.75" customHeight="1">
      <c r="A874" s="64"/>
      <c r="B874" s="64"/>
      <c r="C874" s="64"/>
    </row>
    <row r="875" spans="1:3" ht="15.75" customHeight="1">
      <c r="A875" s="64"/>
      <c r="B875" s="64"/>
      <c r="C875" s="64"/>
    </row>
    <row r="876" spans="1:3" ht="15.75" customHeight="1">
      <c r="A876" s="64"/>
      <c r="B876" s="64"/>
      <c r="C876" s="64"/>
    </row>
    <row r="877" spans="1:3" ht="15.75" customHeight="1">
      <c r="A877" s="64"/>
      <c r="B877" s="64"/>
      <c r="C877" s="64"/>
    </row>
    <row r="878" spans="1:3" ht="15.75" customHeight="1">
      <c r="A878" s="64"/>
      <c r="B878" s="64"/>
      <c r="C878" s="64"/>
    </row>
    <row r="879" spans="1:3" ht="15.75" customHeight="1">
      <c r="A879" s="64"/>
      <c r="B879" s="64"/>
      <c r="C879" s="64"/>
    </row>
    <row r="880" spans="1:3" ht="15.75" customHeight="1">
      <c r="A880" s="64"/>
      <c r="B880" s="64"/>
      <c r="C880" s="64"/>
    </row>
    <row r="881" spans="1:3" ht="15.75" customHeight="1">
      <c r="A881" s="64"/>
      <c r="B881" s="64"/>
      <c r="C881" s="64"/>
    </row>
    <row r="882" spans="1:3" ht="15.75" customHeight="1">
      <c r="A882" s="64"/>
      <c r="B882" s="64"/>
      <c r="C882" s="64"/>
    </row>
    <row r="883" spans="1:3" ht="15.75" customHeight="1">
      <c r="A883" s="64"/>
      <c r="B883" s="64"/>
      <c r="C883" s="64"/>
    </row>
    <row r="884" spans="1:3" ht="15.75" customHeight="1">
      <c r="A884" s="64"/>
      <c r="B884" s="64"/>
      <c r="C884" s="64"/>
    </row>
    <row r="885" spans="1:3" ht="15.75" customHeight="1">
      <c r="A885" s="64"/>
      <c r="B885" s="64"/>
      <c r="C885" s="64"/>
    </row>
    <row r="886" spans="1:3" ht="15.75" customHeight="1">
      <c r="A886" s="64"/>
      <c r="B886" s="64"/>
      <c r="C886" s="64"/>
    </row>
    <row r="887" spans="1:3" ht="15.75" customHeight="1">
      <c r="A887" s="64"/>
      <c r="B887" s="64"/>
      <c r="C887" s="64"/>
    </row>
    <row r="888" spans="1:3" ht="15.75" customHeight="1">
      <c r="A888" s="64"/>
      <c r="B888" s="64"/>
      <c r="C888" s="64"/>
    </row>
    <row r="889" spans="1:3" ht="15.75" customHeight="1">
      <c r="A889" s="64"/>
      <c r="B889" s="64"/>
      <c r="C889" s="64"/>
    </row>
    <row r="890" spans="1:3" ht="15.75" customHeight="1">
      <c r="A890" s="64"/>
      <c r="B890" s="64"/>
      <c r="C890" s="64"/>
    </row>
    <row r="891" spans="1:3" ht="15.75" customHeight="1">
      <c r="A891" s="64"/>
      <c r="B891" s="64"/>
      <c r="C891" s="64"/>
    </row>
    <row r="892" spans="1:3" ht="15.75" customHeight="1">
      <c r="A892" s="64"/>
      <c r="B892" s="64"/>
      <c r="C892" s="64"/>
    </row>
    <row r="893" spans="1:3" ht="15.75" customHeight="1">
      <c r="A893" s="64"/>
      <c r="B893" s="64"/>
      <c r="C893" s="64"/>
    </row>
    <row r="894" spans="1:3" ht="15.75" customHeight="1">
      <c r="A894" s="64"/>
      <c r="B894" s="64"/>
      <c r="C894" s="64"/>
    </row>
    <row r="895" spans="1:3" ht="15.75" customHeight="1">
      <c r="A895" s="64"/>
      <c r="B895" s="64"/>
      <c r="C895" s="64"/>
    </row>
    <row r="896" spans="1:3" ht="15.75" customHeight="1">
      <c r="A896" s="64"/>
      <c r="B896" s="64"/>
      <c r="C896" s="64"/>
    </row>
    <row r="897" spans="1:3" ht="15.75" customHeight="1">
      <c r="A897" s="64"/>
      <c r="B897" s="64"/>
      <c r="C897" s="64"/>
    </row>
    <row r="898" spans="1:3" ht="15.75" customHeight="1">
      <c r="A898" s="64"/>
      <c r="B898" s="64"/>
      <c r="C898" s="64"/>
    </row>
    <row r="899" spans="1:3" ht="15.75" customHeight="1">
      <c r="A899" s="64"/>
      <c r="B899" s="64"/>
      <c r="C899" s="64"/>
    </row>
    <row r="900" spans="1:3" ht="15.75" customHeight="1">
      <c r="A900" s="64"/>
      <c r="B900" s="64"/>
      <c r="C900" s="64"/>
    </row>
    <row r="901" spans="1:3" ht="15.75" customHeight="1">
      <c r="A901" s="64"/>
      <c r="B901" s="64"/>
      <c r="C901" s="64"/>
    </row>
    <row r="902" spans="1:3" ht="15.75" customHeight="1">
      <c r="A902" s="64"/>
      <c r="B902" s="64"/>
      <c r="C902" s="64"/>
    </row>
    <row r="903" spans="1:3" ht="15.75" customHeight="1">
      <c r="A903" s="64"/>
      <c r="B903" s="64"/>
      <c r="C903" s="64"/>
    </row>
    <row r="904" spans="1:3" ht="15.75" customHeight="1">
      <c r="A904" s="64"/>
      <c r="B904" s="64"/>
      <c r="C904" s="64"/>
    </row>
    <row r="905" spans="1:3" ht="15.75" customHeight="1">
      <c r="A905" s="64"/>
      <c r="B905" s="64"/>
      <c r="C905" s="64"/>
    </row>
    <row r="906" spans="1:3" ht="15.75" customHeight="1">
      <c r="A906" s="64"/>
      <c r="B906" s="64"/>
      <c r="C906" s="64"/>
    </row>
    <row r="907" spans="1:3" ht="15.75" customHeight="1">
      <c r="A907" s="64"/>
      <c r="B907" s="64"/>
      <c r="C907" s="64"/>
    </row>
    <row r="908" spans="1:3" ht="15.75" customHeight="1">
      <c r="A908" s="64"/>
      <c r="B908" s="64"/>
      <c r="C908" s="64"/>
    </row>
    <row r="909" spans="1:3" ht="15.75" customHeight="1">
      <c r="A909" s="64"/>
      <c r="B909" s="64"/>
      <c r="C909" s="64"/>
    </row>
    <row r="910" spans="1:3" ht="15.75" customHeight="1">
      <c r="A910" s="64"/>
      <c r="B910" s="64"/>
      <c r="C910" s="64"/>
    </row>
    <row r="911" spans="1:3" ht="15.75" customHeight="1">
      <c r="A911" s="64"/>
      <c r="B911" s="64"/>
      <c r="C911" s="64"/>
    </row>
    <row r="912" spans="1:3" ht="15.75" customHeight="1">
      <c r="A912" s="64"/>
      <c r="B912" s="64"/>
      <c r="C912" s="64"/>
    </row>
    <row r="913" spans="1:3" ht="15.75" customHeight="1">
      <c r="A913" s="64"/>
      <c r="B913" s="64"/>
      <c r="C913" s="64"/>
    </row>
    <row r="914" spans="1:3" ht="15.75" customHeight="1">
      <c r="A914" s="64"/>
      <c r="B914" s="64"/>
      <c r="C914" s="64"/>
    </row>
    <row r="915" spans="1:3" ht="15.75" customHeight="1">
      <c r="A915" s="64"/>
      <c r="B915" s="64"/>
      <c r="C915" s="64"/>
    </row>
    <row r="916" spans="1:3" ht="15.75" customHeight="1">
      <c r="A916" s="64"/>
      <c r="B916" s="64"/>
      <c r="C916" s="64"/>
    </row>
    <row r="917" spans="1:3" ht="15.75" customHeight="1">
      <c r="A917" s="64"/>
      <c r="B917" s="64"/>
      <c r="C917" s="64"/>
    </row>
    <row r="918" spans="1:3" ht="15.75" customHeight="1">
      <c r="A918" s="64"/>
      <c r="B918" s="64"/>
      <c r="C918" s="64"/>
    </row>
    <row r="919" spans="1:3" ht="15.75" customHeight="1">
      <c r="A919" s="64"/>
      <c r="B919" s="64"/>
      <c r="C919" s="64"/>
    </row>
    <row r="920" spans="1:3" ht="15.75" customHeight="1">
      <c r="A920" s="64"/>
      <c r="B920" s="64"/>
      <c r="C920" s="64"/>
    </row>
    <row r="921" spans="1:3" ht="15.75" customHeight="1">
      <c r="A921" s="64"/>
      <c r="B921" s="64"/>
      <c r="C921" s="64"/>
    </row>
    <row r="922" spans="1:3" ht="15.75" customHeight="1">
      <c r="A922" s="64"/>
      <c r="B922" s="64"/>
      <c r="C922" s="64"/>
    </row>
    <row r="923" spans="1:3" ht="15.75" customHeight="1">
      <c r="A923" s="64"/>
      <c r="B923" s="64"/>
      <c r="C923" s="64"/>
    </row>
    <row r="924" spans="1:3" ht="15.75" customHeight="1">
      <c r="A924" s="64"/>
      <c r="B924" s="64"/>
      <c r="C924" s="64"/>
    </row>
    <row r="925" spans="1:3" ht="15.75" customHeight="1">
      <c r="A925" s="64"/>
      <c r="B925" s="64"/>
      <c r="C925" s="64"/>
    </row>
    <row r="926" spans="1:3" ht="15.75" customHeight="1">
      <c r="A926" s="64"/>
      <c r="B926" s="64"/>
      <c r="C926" s="64"/>
    </row>
    <row r="927" spans="1:3" ht="15.75" customHeight="1">
      <c r="A927" s="64"/>
      <c r="B927" s="64"/>
      <c r="C927" s="64"/>
    </row>
    <row r="928" spans="1:3" ht="15.75" customHeight="1">
      <c r="A928" s="64"/>
      <c r="B928" s="64"/>
      <c r="C928" s="64"/>
    </row>
    <row r="929" spans="1:3" ht="15.75" customHeight="1">
      <c r="A929" s="64"/>
      <c r="B929" s="64"/>
      <c r="C929" s="64"/>
    </row>
    <row r="930" spans="1:3" ht="15.75" customHeight="1">
      <c r="A930" s="64"/>
      <c r="B930" s="64"/>
      <c r="C930" s="64"/>
    </row>
    <row r="931" spans="1:3" ht="15.75" customHeight="1">
      <c r="A931" s="64"/>
      <c r="B931" s="64"/>
      <c r="C931" s="64"/>
    </row>
    <row r="932" spans="1:3" ht="15.75" customHeight="1">
      <c r="A932" s="64"/>
      <c r="B932" s="64"/>
      <c r="C932" s="64"/>
    </row>
    <row r="933" spans="1:3" ht="15.75" customHeight="1">
      <c r="A933" s="64"/>
      <c r="B933" s="64"/>
      <c r="C933" s="64"/>
    </row>
    <row r="934" spans="1:3" ht="15.75" customHeight="1">
      <c r="A934" s="64"/>
      <c r="B934" s="64"/>
      <c r="C934" s="64"/>
    </row>
    <row r="935" spans="1:3" ht="15.75" customHeight="1">
      <c r="A935" s="64"/>
      <c r="B935" s="64"/>
      <c r="C935" s="64"/>
    </row>
    <row r="936" spans="1:3" ht="15.75" customHeight="1">
      <c r="A936" s="64"/>
      <c r="B936" s="64"/>
      <c r="C936" s="64"/>
    </row>
    <row r="937" spans="1:3" ht="15.75" customHeight="1">
      <c r="A937" s="64"/>
      <c r="B937" s="64"/>
      <c r="C937" s="64"/>
    </row>
    <row r="938" spans="1:3" ht="15.75" customHeight="1">
      <c r="A938" s="64"/>
      <c r="B938" s="64"/>
      <c r="C938" s="64"/>
    </row>
    <row r="939" spans="1:3" ht="15.75" customHeight="1">
      <c r="A939" s="64"/>
      <c r="B939" s="64"/>
      <c r="C939" s="64"/>
    </row>
    <row r="940" spans="1:3" ht="15.75" customHeight="1">
      <c r="A940" s="64"/>
      <c r="B940" s="64"/>
      <c r="C940" s="64"/>
    </row>
    <row r="941" spans="1:3" ht="15.75" customHeight="1">
      <c r="A941" s="64"/>
      <c r="B941" s="64"/>
      <c r="C941" s="64"/>
    </row>
    <row r="942" spans="1:3" ht="15.75" customHeight="1">
      <c r="A942" s="64"/>
      <c r="B942" s="64"/>
      <c r="C942" s="64"/>
    </row>
    <row r="943" spans="1:3" ht="15.75" customHeight="1">
      <c r="A943" s="64"/>
      <c r="B943" s="64"/>
      <c r="C943" s="64"/>
    </row>
    <row r="944" spans="1:3" ht="15.75" customHeight="1">
      <c r="A944" s="64"/>
      <c r="B944" s="64"/>
      <c r="C944" s="64"/>
    </row>
    <row r="945" spans="1:3" ht="15.75" customHeight="1">
      <c r="A945" s="64"/>
      <c r="B945" s="64"/>
      <c r="C945" s="64"/>
    </row>
    <row r="946" spans="1:3" ht="15.75" customHeight="1">
      <c r="A946" s="64"/>
      <c r="B946" s="64"/>
      <c r="C946" s="64"/>
    </row>
    <row r="947" spans="1:3" ht="15.75" customHeight="1">
      <c r="A947" s="64"/>
      <c r="B947" s="64"/>
      <c r="C947" s="64"/>
    </row>
    <row r="948" spans="1:3" ht="15.75" customHeight="1">
      <c r="A948" s="64"/>
      <c r="B948" s="64"/>
      <c r="C948" s="64"/>
    </row>
    <row r="949" spans="1:3" ht="15.75" customHeight="1">
      <c r="A949" s="64"/>
      <c r="B949" s="64"/>
      <c r="C949" s="64"/>
    </row>
    <row r="950" spans="1:3" ht="15.75" customHeight="1">
      <c r="A950" s="64"/>
      <c r="B950" s="64"/>
      <c r="C950" s="64"/>
    </row>
    <row r="951" spans="1:3" ht="15.75" customHeight="1">
      <c r="A951" s="64"/>
      <c r="B951" s="64"/>
      <c r="C951" s="64"/>
    </row>
    <row r="952" spans="1:3" ht="15.75" customHeight="1">
      <c r="A952" s="64"/>
      <c r="B952" s="64"/>
      <c r="C952" s="64"/>
    </row>
    <row r="953" spans="1:3" ht="15.75" customHeight="1">
      <c r="A953" s="64"/>
      <c r="B953" s="64"/>
      <c r="C953" s="64"/>
    </row>
    <row r="954" spans="1:3" ht="15.75" customHeight="1">
      <c r="A954" s="64"/>
      <c r="B954" s="64"/>
      <c r="C954" s="64"/>
    </row>
    <row r="955" spans="1:3" ht="15.75" customHeight="1">
      <c r="A955" s="64"/>
      <c r="B955" s="64"/>
      <c r="C955" s="64"/>
    </row>
    <row r="956" spans="1:3" ht="15.75" customHeight="1">
      <c r="A956" s="64"/>
      <c r="B956" s="64"/>
      <c r="C956" s="64"/>
    </row>
    <row r="957" spans="1:3" ht="15.75" customHeight="1">
      <c r="A957" s="64"/>
      <c r="B957" s="64"/>
      <c r="C957" s="64"/>
    </row>
    <row r="958" spans="1:3" ht="15.75" customHeight="1">
      <c r="A958" s="64"/>
      <c r="B958" s="64"/>
      <c r="C958" s="64"/>
    </row>
    <row r="959" spans="1:3" ht="15.75" customHeight="1">
      <c r="A959" s="64"/>
      <c r="B959" s="64"/>
      <c r="C959" s="64"/>
    </row>
    <row r="960" spans="1:3" ht="15.75" customHeight="1">
      <c r="A960" s="64"/>
      <c r="B960" s="64"/>
      <c r="C960" s="64"/>
    </row>
    <row r="961" spans="1:3" ht="15.75" customHeight="1">
      <c r="A961" s="64"/>
      <c r="B961" s="64"/>
      <c r="C961" s="64"/>
    </row>
    <row r="962" spans="1:3" ht="15.75" customHeight="1">
      <c r="A962" s="64"/>
      <c r="B962" s="64"/>
      <c r="C962" s="64"/>
    </row>
    <row r="963" spans="1:3" ht="15.75" customHeight="1">
      <c r="A963" s="64"/>
      <c r="B963" s="64"/>
      <c r="C963" s="64"/>
    </row>
    <row r="964" spans="1:3" ht="15.75" customHeight="1">
      <c r="A964" s="64"/>
      <c r="B964" s="64"/>
      <c r="C964" s="64"/>
    </row>
    <row r="965" spans="1:3" ht="15.75" customHeight="1">
      <c r="A965" s="64"/>
      <c r="B965" s="64"/>
      <c r="C965" s="64"/>
    </row>
    <row r="966" spans="1:3" ht="15.75" customHeight="1">
      <c r="A966" s="64"/>
      <c r="B966" s="64"/>
      <c r="C966" s="64"/>
    </row>
    <row r="967" spans="1:3" ht="15.75" customHeight="1">
      <c r="A967" s="64"/>
      <c r="B967" s="64"/>
      <c r="C967" s="64"/>
    </row>
    <row r="968" spans="1:3" ht="15.75" customHeight="1">
      <c r="A968" s="64"/>
      <c r="B968" s="64"/>
      <c r="C968" s="64"/>
    </row>
    <row r="969" spans="1:3" ht="15.75" customHeight="1">
      <c r="A969" s="64"/>
      <c r="B969" s="64"/>
      <c r="C969" s="64"/>
    </row>
    <row r="970" spans="1:3" ht="15.75" customHeight="1">
      <c r="A970" s="64"/>
      <c r="B970" s="64"/>
      <c r="C970" s="64"/>
    </row>
    <row r="971" spans="1:3" ht="15.75" customHeight="1">
      <c r="A971" s="64"/>
      <c r="B971" s="64"/>
      <c r="C971" s="64"/>
    </row>
    <row r="972" spans="1:3" ht="15.75" customHeight="1">
      <c r="A972" s="64"/>
      <c r="B972" s="64"/>
      <c r="C972" s="64"/>
    </row>
    <row r="973" spans="1:3" ht="15.75" customHeight="1">
      <c r="A973" s="64"/>
      <c r="B973" s="64"/>
      <c r="C973" s="64"/>
    </row>
    <row r="974" spans="1:3" ht="15.75" customHeight="1">
      <c r="A974" s="64"/>
      <c r="B974" s="64"/>
      <c r="C974" s="64"/>
    </row>
    <row r="975" spans="1:3" ht="15.75" customHeight="1">
      <c r="A975" s="64"/>
      <c r="B975" s="64"/>
      <c r="C975" s="64"/>
    </row>
    <row r="976" spans="1:3" ht="15.75" customHeight="1">
      <c r="A976" s="64"/>
      <c r="B976" s="64"/>
      <c r="C976" s="64"/>
    </row>
    <row r="977" spans="1:3" ht="15.75" customHeight="1">
      <c r="A977" s="64"/>
      <c r="B977" s="64"/>
      <c r="C977" s="64"/>
    </row>
    <row r="978" spans="1:3" ht="15.75" customHeight="1">
      <c r="A978" s="64"/>
      <c r="B978" s="64"/>
      <c r="C978" s="64"/>
    </row>
    <row r="979" spans="1:3" ht="15.75" customHeight="1">
      <c r="A979" s="64"/>
      <c r="B979" s="64"/>
      <c r="C979" s="64"/>
    </row>
    <row r="980" spans="1:3" ht="15.75" customHeight="1">
      <c r="A980" s="64"/>
      <c r="B980" s="64"/>
      <c r="C980" s="64"/>
    </row>
    <row r="981" spans="1:3" ht="15.75" customHeight="1">
      <c r="A981" s="64"/>
      <c r="B981" s="64"/>
      <c r="C981" s="64"/>
    </row>
    <row r="982" spans="1:3" ht="15.75" customHeight="1">
      <c r="A982" s="64"/>
      <c r="B982" s="64"/>
      <c r="C982" s="64"/>
    </row>
    <row r="983" spans="1:3" ht="15.75" customHeight="1">
      <c r="A983" s="64"/>
      <c r="B983" s="64"/>
      <c r="C983" s="64"/>
    </row>
    <row r="984" spans="1:3" ht="15.75" customHeight="1">
      <c r="A984" s="64"/>
      <c r="B984" s="64"/>
      <c r="C984" s="64"/>
    </row>
    <row r="985" spans="1:3" ht="15.75" customHeight="1">
      <c r="A985" s="64"/>
      <c r="B985" s="64"/>
      <c r="C985" s="64"/>
    </row>
    <row r="986" spans="1:3" ht="15.75" customHeight="1">
      <c r="A986" s="64"/>
      <c r="B986" s="64"/>
      <c r="C986" s="64"/>
    </row>
    <row r="987" spans="1:3" ht="15.75" customHeight="1">
      <c r="A987" s="64"/>
      <c r="B987" s="64"/>
      <c r="C987" s="64"/>
    </row>
    <row r="988" spans="1:3" ht="15.75" customHeight="1">
      <c r="A988" s="64"/>
      <c r="B988" s="64"/>
      <c r="C988" s="64"/>
    </row>
    <row r="989" spans="1:3" ht="15.75" customHeight="1">
      <c r="A989" s="64"/>
      <c r="B989" s="64"/>
      <c r="C989" s="64"/>
    </row>
    <row r="990" spans="1:3" ht="15.75" customHeight="1">
      <c r="A990" s="64"/>
      <c r="B990" s="64"/>
      <c r="C990" s="64"/>
    </row>
    <row r="991" spans="1:3" ht="15.75" customHeight="1">
      <c r="A991" s="64"/>
      <c r="B991" s="64"/>
      <c r="C991" s="64"/>
    </row>
    <row r="992" spans="1:3" ht="15.75" customHeight="1">
      <c r="A992" s="64"/>
      <c r="B992" s="64"/>
      <c r="C992" s="64"/>
    </row>
    <row r="993" spans="1:3" ht="15.75" customHeight="1">
      <c r="A993" s="64"/>
      <c r="B993" s="64"/>
      <c r="C993" s="64"/>
    </row>
    <row r="994" spans="1:3" ht="15.75" customHeight="1">
      <c r="A994" s="64"/>
      <c r="B994" s="64"/>
      <c r="C994" s="64"/>
    </row>
    <row r="995" spans="1:3" ht="15.75" customHeight="1">
      <c r="A995" s="64"/>
      <c r="B995" s="64"/>
      <c r="C995" s="64"/>
    </row>
    <row r="996" spans="1:3" ht="15.75" customHeight="1">
      <c r="A996" s="64"/>
      <c r="B996" s="64"/>
      <c r="C996" s="64"/>
    </row>
    <row r="997" spans="1:3" ht="15.75" customHeight="1">
      <c r="A997" s="64"/>
      <c r="B997" s="64"/>
      <c r="C997" s="64"/>
    </row>
    <row r="998" spans="1:3" ht="15.75" customHeight="1">
      <c r="A998" s="64"/>
      <c r="B998" s="64"/>
      <c r="C998" s="64"/>
    </row>
    <row r="999" spans="1:3" ht="15.75" customHeight="1">
      <c r="A999" s="64"/>
      <c r="B999" s="64"/>
      <c r="C999" s="64"/>
    </row>
    <row r="1000" spans="1:3" ht="15.75" customHeight="1">
      <c r="A1000" s="64"/>
      <c r="B1000" s="64"/>
      <c r="C1000" s="64"/>
    </row>
  </sheetData>
  <mergeCells count="3">
    <mergeCell ref="A1:C1"/>
    <mergeCell ref="A2:C2"/>
    <mergeCell ref="B4:B6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2"/>
  <cols>
    <col min="1" max="1" width="60" customWidth="1"/>
    <col min="2" max="2" width="14" customWidth="1"/>
    <col min="3" max="3" width="37.42578125" customWidth="1"/>
    <col min="4" max="6" width="9" customWidth="1"/>
    <col min="7" max="26" width="8" customWidth="1"/>
  </cols>
  <sheetData>
    <row r="1" spans="1:26" ht="12.75" customHeight="1">
      <c r="A1" s="213" t="s">
        <v>105</v>
      </c>
      <c r="B1" s="214"/>
      <c r="C1" s="214"/>
    </row>
    <row r="2" spans="1:26" ht="15.75" customHeight="1">
      <c r="A2" s="215" t="s">
        <v>993</v>
      </c>
      <c r="B2" s="214"/>
      <c r="C2" s="214"/>
    </row>
    <row r="3" spans="1:26" ht="1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 customHeight="1">
      <c r="A4" s="87" t="s">
        <v>107</v>
      </c>
      <c r="B4" s="266" t="s">
        <v>998</v>
      </c>
      <c r="C4" s="64"/>
    </row>
    <row r="5" spans="1:26" ht="12.75" customHeight="1">
      <c r="A5" s="87" t="s">
        <v>109</v>
      </c>
      <c r="B5" s="267"/>
      <c r="C5" s="64"/>
    </row>
    <row r="6" spans="1:26" ht="12.75" customHeight="1">
      <c r="A6" s="87" t="s">
        <v>111</v>
      </c>
      <c r="B6" s="268"/>
      <c r="C6" s="64"/>
    </row>
    <row r="7" spans="1:26" ht="12.75" customHeight="1">
      <c r="A7" s="101" t="s">
        <v>981</v>
      </c>
      <c r="B7" s="102">
        <v>1143073</v>
      </c>
      <c r="C7" s="64"/>
    </row>
    <row r="8" spans="1:26" ht="12" hidden="1" customHeight="1" outlineLevel="1">
      <c r="A8" s="103" t="s">
        <v>999</v>
      </c>
      <c r="B8" s="104">
        <v>22400</v>
      </c>
      <c r="C8" s="64">
        <v>22400</v>
      </c>
    </row>
    <row r="9" spans="1:26" ht="12" hidden="1" customHeight="1" outlineLevel="2">
      <c r="A9" s="88" t="s">
        <v>1750</v>
      </c>
      <c r="B9" s="105">
        <v>3000</v>
      </c>
      <c r="C9" s="64">
        <v>3000</v>
      </c>
    </row>
    <row r="10" spans="1:26" ht="12" hidden="1" customHeight="1" outlineLevel="2">
      <c r="A10" s="88" t="s">
        <v>1751</v>
      </c>
      <c r="B10" s="105">
        <v>3000</v>
      </c>
      <c r="C10" s="64">
        <v>3000</v>
      </c>
    </row>
    <row r="11" spans="1:26" ht="12" hidden="1" customHeight="1" outlineLevel="2">
      <c r="A11" s="88" t="s">
        <v>1752</v>
      </c>
      <c r="B11" s="105">
        <v>1300</v>
      </c>
      <c r="C11" s="64">
        <v>1300</v>
      </c>
    </row>
    <row r="12" spans="1:26" ht="12" hidden="1" customHeight="1" outlineLevel="2">
      <c r="A12" s="88" t="s">
        <v>1753</v>
      </c>
      <c r="B12" s="105">
        <v>3000</v>
      </c>
      <c r="C12" s="64">
        <v>3000</v>
      </c>
    </row>
    <row r="13" spans="1:26" ht="12" hidden="1" customHeight="1" outlineLevel="2">
      <c r="A13" s="88" t="s">
        <v>1754</v>
      </c>
      <c r="B13" s="105">
        <v>2000</v>
      </c>
      <c r="C13" s="64">
        <v>2000</v>
      </c>
    </row>
    <row r="14" spans="1:26" ht="12" hidden="1" customHeight="1" outlineLevel="2">
      <c r="A14" s="88" t="s">
        <v>1755</v>
      </c>
      <c r="B14" s="105">
        <v>3000</v>
      </c>
      <c r="C14" s="64">
        <v>3000</v>
      </c>
    </row>
    <row r="15" spans="1:26" ht="12" hidden="1" customHeight="1" outlineLevel="2">
      <c r="A15" s="88" t="s">
        <v>1756</v>
      </c>
      <c r="B15" s="105">
        <v>3000</v>
      </c>
      <c r="C15" s="64">
        <v>3000</v>
      </c>
    </row>
    <row r="16" spans="1:26" ht="12" hidden="1" customHeight="1" outlineLevel="2">
      <c r="A16" s="88" t="s">
        <v>1757</v>
      </c>
      <c r="B16" s="105">
        <v>2600</v>
      </c>
      <c r="C16" s="64">
        <v>2600</v>
      </c>
    </row>
    <row r="17" spans="1:3" ht="12" hidden="1" customHeight="1" outlineLevel="2">
      <c r="A17" s="88" t="s">
        <v>1758</v>
      </c>
      <c r="B17" s="105">
        <v>1500</v>
      </c>
      <c r="C17">
        <v>1500</v>
      </c>
    </row>
    <row r="18" spans="1:3" ht="12" hidden="1" customHeight="1" outlineLevel="1">
      <c r="A18" s="103" t="s">
        <v>1516</v>
      </c>
      <c r="B18" s="104">
        <v>55000</v>
      </c>
      <c r="C18">
        <v>55000</v>
      </c>
    </row>
    <row r="19" spans="1:3" ht="24" hidden="1" customHeight="1" outlineLevel="2">
      <c r="A19" s="88" t="s">
        <v>1759</v>
      </c>
      <c r="B19" s="105">
        <v>15000</v>
      </c>
      <c r="C19">
        <v>15000</v>
      </c>
    </row>
    <row r="20" spans="1:3" ht="24" hidden="1" customHeight="1" outlineLevel="2">
      <c r="A20" s="88" t="s">
        <v>1760</v>
      </c>
      <c r="B20" s="105">
        <v>9000</v>
      </c>
      <c r="C20">
        <v>9000</v>
      </c>
    </row>
    <row r="21" spans="1:3" ht="24" hidden="1" customHeight="1" outlineLevel="2">
      <c r="A21" s="88" t="s">
        <v>1761</v>
      </c>
      <c r="B21" s="105">
        <v>1000</v>
      </c>
      <c r="C21">
        <v>1000</v>
      </c>
    </row>
    <row r="22" spans="1:3" ht="24" hidden="1" customHeight="1" outlineLevel="2">
      <c r="A22" s="88" t="s">
        <v>1762</v>
      </c>
      <c r="B22" s="105">
        <v>30000</v>
      </c>
      <c r="C22">
        <v>30000</v>
      </c>
    </row>
    <row r="23" spans="1:3" ht="12" hidden="1" customHeight="1" outlineLevel="1">
      <c r="A23" s="103" t="s">
        <v>1040</v>
      </c>
      <c r="B23" s="104">
        <v>85516</v>
      </c>
      <c r="C23">
        <v>85516</v>
      </c>
    </row>
    <row r="24" spans="1:3" ht="12" hidden="1" customHeight="1" outlineLevel="2">
      <c r="A24" s="88" t="s">
        <v>1763</v>
      </c>
      <c r="B24" s="105">
        <v>3096</v>
      </c>
      <c r="C24">
        <v>3096</v>
      </c>
    </row>
    <row r="25" spans="1:3" ht="12" hidden="1" customHeight="1" outlineLevel="2">
      <c r="A25" s="88" t="s">
        <v>1764</v>
      </c>
      <c r="B25" s="105">
        <v>1000</v>
      </c>
      <c r="C25">
        <v>1000</v>
      </c>
    </row>
    <row r="26" spans="1:3" ht="12" hidden="1" customHeight="1" outlineLevel="2">
      <c r="A26" s="88" t="s">
        <v>1765</v>
      </c>
      <c r="B26" s="105">
        <v>1000</v>
      </c>
      <c r="C26">
        <v>1000</v>
      </c>
    </row>
    <row r="27" spans="1:3" ht="12" hidden="1" customHeight="1" outlineLevel="2">
      <c r="A27" s="88" t="s">
        <v>1766</v>
      </c>
      <c r="B27" s="105">
        <v>1000</v>
      </c>
      <c r="C27">
        <v>1000</v>
      </c>
    </row>
    <row r="28" spans="1:3" ht="12" hidden="1" customHeight="1" outlineLevel="2">
      <c r="A28" s="88" t="s">
        <v>1767</v>
      </c>
      <c r="B28" s="105">
        <v>1000</v>
      </c>
      <c r="C28">
        <v>1000</v>
      </c>
    </row>
    <row r="29" spans="1:3" ht="12" hidden="1" customHeight="1" outlineLevel="2">
      <c r="A29" s="88" t="s">
        <v>1768</v>
      </c>
      <c r="B29" s="105">
        <v>1000</v>
      </c>
      <c r="C29">
        <v>1000</v>
      </c>
    </row>
    <row r="30" spans="1:3" ht="12" hidden="1" customHeight="1" outlineLevel="2">
      <c r="A30" s="88" t="s">
        <v>1769</v>
      </c>
      <c r="B30" s="105">
        <v>1000</v>
      </c>
      <c r="C30">
        <v>1000</v>
      </c>
    </row>
    <row r="31" spans="1:3" ht="12" hidden="1" customHeight="1" outlineLevel="2">
      <c r="A31" s="88" t="s">
        <v>1770</v>
      </c>
      <c r="B31" s="105">
        <v>1000</v>
      </c>
      <c r="C31">
        <v>1000</v>
      </c>
    </row>
    <row r="32" spans="1:3" ht="12" hidden="1" customHeight="1" outlineLevel="2">
      <c r="A32" s="88" t="s">
        <v>1771</v>
      </c>
      <c r="B32" s="105">
        <v>1000</v>
      </c>
      <c r="C32">
        <v>1000</v>
      </c>
    </row>
    <row r="33" spans="1:3" ht="12" hidden="1" customHeight="1" outlineLevel="2">
      <c r="A33" s="88" t="s">
        <v>1772</v>
      </c>
      <c r="B33" s="105">
        <v>1000</v>
      </c>
      <c r="C33">
        <v>1000</v>
      </c>
    </row>
    <row r="34" spans="1:3" ht="12" hidden="1" customHeight="1" outlineLevel="2">
      <c r="A34" s="88" t="s">
        <v>1773</v>
      </c>
      <c r="B34" s="105">
        <v>1000</v>
      </c>
      <c r="C34">
        <v>1000</v>
      </c>
    </row>
    <row r="35" spans="1:3" ht="12" hidden="1" customHeight="1" outlineLevel="2">
      <c r="A35" s="88" t="s">
        <v>1774</v>
      </c>
      <c r="B35" s="105">
        <v>1000</v>
      </c>
      <c r="C35">
        <v>1000</v>
      </c>
    </row>
    <row r="36" spans="1:3" ht="12" hidden="1" customHeight="1" outlineLevel="2">
      <c r="A36" s="88" t="s">
        <v>1775</v>
      </c>
      <c r="B36" s="105">
        <v>1000</v>
      </c>
      <c r="C36">
        <v>1000</v>
      </c>
    </row>
    <row r="37" spans="1:3" ht="12" hidden="1" customHeight="1" outlineLevel="2">
      <c r="A37" s="88" t="s">
        <v>1776</v>
      </c>
      <c r="B37" s="105">
        <v>1000</v>
      </c>
      <c r="C37">
        <v>1000</v>
      </c>
    </row>
    <row r="38" spans="1:3" ht="12" hidden="1" customHeight="1" outlineLevel="2">
      <c r="A38" s="88" t="s">
        <v>1777</v>
      </c>
      <c r="B38" s="105">
        <v>1000</v>
      </c>
      <c r="C38">
        <v>1000</v>
      </c>
    </row>
    <row r="39" spans="1:3" ht="12" hidden="1" customHeight="1" outlineLevel="2">
      <c r="A39" s="88" t="s">
        <v>1778</v>
      </c>
      <c r="B39" s="105">
        <v>1000</v>
      </c>
      <c r="C39">
        <v>1000</v>
      </c>
    </row>
    <row r="40" spans="1:3" ht="12" hidden="1" customHeight="1" outlineLevel="2">
      <c r="A40" s="88" t="s">
        <v>1779</v>
      </c>
      <c r="B40" s="105">
        <v>1000</v>
      </c>
      <c r="C40">
        <v>1000</v>
      </c>
    </row>
    <row r="41" spans="1:3" ht="12" hidden="1" customHeight="1" outlineLevel="2">
      <c r="A41" s="88" t="s">
        <v>1780</v>
      </c>
      <c r="B41" s="105">
        <v>1000</v>
      </c>
      <c r="C41">
        <v>1000</v>
      </c>
    </row>
    <row r="42" spans="1:3" ht="12" hidden="1" customHeight="1" outlineLevel="2">
      <c r="A42" s="88" t="s">
        <v>1781</v>
      </c>
      <c r="B42" s="105">
        <v>1000</v>
      </c>
      <c r="C42">
        <v>1000</v>
      </c>
    </row>
    <row r="43" spans="1:3" ht="12" hidden="1" customHeight="1" outlineLevel="2">
      <c r="A43" s="88" t="s">
        <v>1782</v>
      </c>
      <c r="B43" s="105">
        <v>1000</v>
      </c>
      <c r="C43">
        <v>1000</v>
      </c>
    </row>
    <row r="44" spans="1:3" ht="12" hidden="1" customHeight="1" outlineLevel="2">
      <c r="A44" s="88" t="s">
        <v>1783</v>
      </c>
      <c r="B44" s="105">
        <v>1000</v>
      </c>
      <c r="C44">
        <v>1000</v>
      </c>
    </row>
    <row r="45" spans="1:3" ht="12" hidden="1" customHeight="1" outlineLevel="2">
      <c r="A45" s="88" t="s">
        <v>1784</v>
      </c>
      <c r="B45" s="105">
        <v>1000</v>
      </c>
      <c r="C45">
        <v>1000</v>
      </c>
    </row>
    <row r="46" spans="1:3" ht="12" hidden="1" customHeight="1" outlineLevel="2">
      <c r="A46" s="88" t="s">
        <v>1785</v>
      </c>
      <c r="B46" s="105">
        <v>1000</v>
      </c>
      <c r="C46">
        <v>1000</v>
      </c>
    </row>
    <row r="47" spans="1:3" ht="12" hidden="1" customHeight="1" outlineLevel="2">
      <c r="A47" s="88" t="s">
        <v>1786</v>
      </c>
      <c r="B47" s="105">
        <v>1000</v>
      </c>
      <c r="C47">
        <v>1000</v>
      </c>
    </row>
    <row r="48" spans="1:3" ht="12" hidden="1" customHeight="1" outlineLevel="2">
      <c r="A48" s="88" t="s">
        <v>1787</v>
      </c>
      <c r="B48" s="105">
        <v>1000</v>
      </c>
      <c r="C48">
        <v>1000</v>
      </c>
    </row>
    <row r="49" spans="1:3" ht="12" hidden="1" customHeight="1" outlineLevel="2">
      <c r="A49" s="88" t="s">
        <v>1788</v>
      </c>
      <c r="B49" s="105">
        <v>1000</v>
      </c>
      <c r="C49">
        <v>1000</v>
      </c>
    </row>
    <row r="50" spans="1:3" ht="12" hidden="1" customHeight="1" outlineLevel="2">
      <c r="A50" s="88" t="s">
        <v>1789</v>
      </c>
      <c r="B50" s="105">
        <v>1000</v>
      </c>
      <c r="C50">
        <v>1000</v>
      </c>
    </row>
    <row r="51" spans="1:3" ht="12" hidden="1" customHeight="1" outlineLevel="2">
      <c r="A51" s="88" t="s">
        <v>1790</v>
      </c>
      <c r="B51" s="105">
        <v>1000</v>
      </c>
      <c r="C51">
        <v>1000</v>
      </c>
    </row>
    <row r="52" spans="1:3" ht="12" hidden="1" customHeight="1" outlineLevel="2">
      <c r="A52" s="88" t="s">
        <v>1791</v>
      </c>
      <c r="B52" s="105">
        <v>1000</v>
      </c>
      <c r="C52">
        <v>1000</v>
      </c>
    </row>
    <row r="53" spans="1:3" ht="12" hidden="1" customHeight="1" outlineLevel="2">
      <c r="A53" s="88" t="s">
        <v>1792</v>
      </c>
      <c r="B53" s="105">
        <v>2000</v>
      </c>
      <c r="C53">
        <v>2000</v>
      </c>
    </row>
    <row r="54" spans="1:3" ht="12" hidden="1" customHeight="1" outlineLevel="2">
      <c r="A54" s="88" t="s">
        <v>1793</v>
      </c>
      <c r="B54" s="105">
        <v>1000</v>
      </c>
      <c r="C54">
        <v>1000</v>
      </c>
    </row>
    <row r="55" spans="1:3" ht="12" hidden="1" customHeight="1" outlineLevel="2">
      <c r="A55" s="88" t="s">
        <v>1794</v>
      </c>
      <c r="B55" s="105">
        <v>1000</v>
      </c>
      <c r="C55">
        <v>1000</v>
      </c>
    </row>
    <row r="56" spans="1:3" ht="12" hidden="1" customHeight="1" outlineLevel="2">
      <c r="A56" s="88" t="s">
        <v>1795</v>
      </c>
      <c r="B56" s="105">
        <v>1000</v>
      </c>
      <c r="C56">
        <v>1000</v>
      </c>
    </row>
    <row r="57" spans="1:3" ht="12" hidden="1" customHeight="1" outlineLevel="2">
      <c r="A57" s="88" t="s">
        <v>1796</v>
      </c>
      <c r="B57" s="105">
        <v>1000</v>
      </c>
      <c r="C57">
        <v>1000</v>
      </c>
    </row>
    <row r="58" spans="1:3" ht="12" hidden="1" customHeight="1" outlineLevel="2">
      <c r="A58" s="88" t="s">
        <v>1797</v>
      </c>
      <c r="B58" s="105">
        <v>1000</v>
      </c>
      <c r="C58">
        <v>1000</v>
      </c>
    </row>
    <row r="59" spans="1:3" ht="12" hidden="1" customHeight="1" outlineLevel="2">
      <c r="A59" s="88" t="s">
        <v>1798</v>
      </c>
      <c r="B59" s="105">
        <v>1000</v>
      </c>
      <c r="C59">
        <v>1000</v>
      </c>
    </row>
    <row r="60" spans="1:3" ht="12" hidden="1" customHeight="1" outlineLevel="2">
      <c r="A60" s="88" t="s">
        <v>1799</v>
      </c>
      <c r="B60" s="105">
        <v>1000</v>
      </c>
      <c r="C60">
        <v>1000</v>
      </c>
    </row>
    <row r="61" spans="1:3" ht="12" hidden="1" customHeight="1" outlineLevel="2">
      <c r="A61" s="88" t="s">
        <v>1800</v>
      </c>
      <c r="B61" s="105">
        <v>1000</v>
      </c>
      <c r="C61">
        <v>1000</v>
      </c>
    </row>
    <row r="62" spans="1:3" ht="12" hidden="1" customHeight="1" outlineLevel="2">
      <c r="A62" s="88" t="s">
        <v>1801</v>
      </c>
      <c r="B62" s="105">
        <v>1000</v>
      </c>
      <c r="C62">
        <v>1000</v>
      </c>
    </row>
    <row r="63" spans="1:3" ht="12" hidden="1" customHeight="1" outlineLevel="2">
      <c r="A63" s="88" t="s">
        <v>1802</v>
      </c>
      <c r="B63" s="105">
        <v>1000</v>
      </c>
      <c r="C63">
        <v>1000</v>
      </c>
    </row>
    <row r="64" spans="1:3" ht="12" hidden="1" customHeight="1" outlineLevel="2">
      <c r="A64" s="88" t="s">
        <v>1803</v>
      </c>
      <c r="B64" s="105">
        <v>1000</v>
      </c>
      <c r="C64">
        <v>1000</v>
      </c>
    </row>
    <row r="65" spans="1:3" ht="12" hidden="1" customHeight="1" outlineLevel="2">
      <c r="A65" s="88" t="s">
        <v>1804</v>
      </c>
      <c r="B65" s="105">
        <v>1000</v>
      </c>
      <c r="C65">
        <v>1000</v>
      </c>
    </row>
    <row r="66" spans="1:3" ht="12" hidden="1" customHeight="1" outlineLevel="2">
      <c r="A66" s="88" t="s">
        <v>1805</v>
      </c>
      <c r="B66" s="105">
        <v>1000</v>
      </c>
      <c r="C66">
        <v>1000</v>
      </c>
    </row>
    <row r="67" spans="1:3" ht="12" hidden="1" customHeight="1" outlineLevel="2">
      <c r="A67" s="88" t="s">
        <v>1806</v>
      </c>
      <c r="B67" s="105">
        <v>1000</v>
      </c>
      <c r="C67">
        <v>1000</v>
      </c>
    </row>
    <row r="68" spans="1:3" ht="12" hidden="1" customHeight="1" outlineLevel="2">
      <c r="A68" s="88" t="s">
        <v>1807</v>
      </c>
      <c r="B68" s="105">
        <v>1000</v>
      </c>
      <c r="C68">
        <v>1000</v>
      </c>
    </row>
    <row r="69" spans="1:3" ht="12" hidden="1" customHeight="1" outlineLevel="2">
      <c r="A69" s="88" t="s">
        <v>1808</v>
      </c>
      <c r="B69" s="105">
        <v>1000</v>
      </c>
      <c r="C69">
        <v>1000</v>
      </c>
    </row>
    <row r="70" spans="1:3" ht="12" hidden="1" customHeight="1" outlineLevel="2">
      <c r="A70" s="88" t="s">
        <v>1809</v>
      </c>
      <c r="B70" s="105">
        <v>1000</v>
      </c>
      <c r="C70">
        <v>1000</v>
      </c>
    </row>
    <row r="71" spans="1:3" ht="12" hidden="1" customHeight="1" outlineLevel="2">
      <c r="A71" s="88" t="s">
        <v>1810</v>
      </c>
      <c r="B71" s="105">
        <v>1000</v>
      </c>
      <c r="C71">
        <v>1000</v>
      </c>
    </row>
    <row r="72" spans="1:3" ht="12" hidden="1" customHeight="1" outlineLevel="2">
      <c r="A72" s="88" t="s">
        <v>1811</v>
      </c>
      <c r="B72" s="105">
        <v>1000</v>
      </c>
      <c r="C72">
        <v>1000</v>
      </c>
    </row>
    <row r="73" spans="1:3" ht="12" hidden="1" customHeight="1" outlineLevel="2">
      <c r="A73" s="88" t="s">
        <v>1812</v>
      </c>
      <c r="B73" s="105">
        <v>1000</v>
      </c>
      <c r="C73">
        <v>1000</v>
      </c>
    </row>
    <row r="74" spans="1:3" ht="12" hidden="1" customHeight="1" outlineLevel="2">
      <c r="A74" s="88" t="s">
        <v>1813</v>
      </c>
      <c r="B74" s="105">
        <v>1000</v>
      </c>
      <c r="C74">
        <v>1000</v>
      </c>
    </row>
    <row r="75" spans="1:3" ht="12" hidden="1" customHeight="1" outlineLevel="2">
      <c r="A75" s="88" t="s">
        <v>1814</v>
      </c>
      <c r="B75" s="105">
        <v>1000</v>
      </c>
      <c r="C75">
        <v>1000</v>
      </c>
    </row>
    <row r="76" spans="1:3" ht="12" hidden="1" customHeight="1" outlineLevel="2">
      <c r="A76" s="88" t="s">
        <v>1815</v>
      </c>
      <c r="B76" s="105">
        <v>1000</v>
      </c>
      <c r="C76">
        <v>1000</v>
      </c>
    </row>
    <row r="77" spans="1:3" ht="12" hidden="1" customHeight="1" outlineLevel="2">
      <c r="A77" s="88" t="s">
        <v>1816</v>
      </c>
      <c r="B77" s="105">
        <v>1000</v>
      </c>
      <c r="C77">
        <v>1000</v>
      </c>
    </row>
    <row r="78" spans="1:3" ht="12" hidden="1" customHeight="1" outlineLevel="2">
      <c r="A78" s="88" t="s">
        <v>1817</v>
      </c>
      <c r="B78" s="105">
        <v>1000</v>
      </c>
      <c r="C78">
        <v>1000</v>
      </c>
    </row>
    <row r="79" spans="1:3" ht="12" hidden="1" customHeight="1" outlineLevel="2">
      <c r="A79" s="88" t="s">
        <v>1818</v>
      </c>
      <c r="B79" s="105">
        <v>1000</v>
      </c>
      <c r="C79">
        <v>1000</v>
      </c>
    </row>
    <row r="80" spans="1:3" ht="12" hidden="1" customHeight="1" outlineLevel="2">
      <c r="A80" s="88" t="s">
        <v>1819</v>
      </c>
      <c r="B80" s="105">
        <v>1000</v>
      </c>
      <c r="C80">
        <v>1000</v>
      </c>
    </row>
    <row r="81" spans="1:3" ht="12" hidden="1" customHeight="1" outlineLevel="2">
      <c r="A81" s="88" t="s">
        <v>1820</v>
      </c>
      <c r="B81" s="105">
        <v>1000</v>
      </c>
      <c r="C81">
        <v>1000</v>
      </c>
    </row>
    <row r="82" spans="1:3" ht="12" hidden="1" customHeight="1" outlineLevel="2">
      <c r="A82" s="88" t="s">
        <v>1821</v>
      </c>
      <c r="B82" s="105">
        <v>1000</v>
      </c>
      <c r="C82">
        <v>1000</v>
      </c>
    </row>
    <row r="83" spans="1:3" ht="12" hidden="1" customHeight="1" outlineLevel="2">
      <c r="A83" s="88" t="s">
        <v>1822</v>
      </c>
      <c r="B83" s="105">
        <v>1000</v>
      </c>
      <c r="C83">
        <v>1000</v>
      </c>
    </row>
    <row r="84" spans="1:3" ht="12" hidden="1" customHeight="1" outlineLevel="2">
      <c r="A84" s="88" t="s">
        <v>1823</v>
      </c>
      <c r="B84" s="105">
        <v>1000</v>
      </c>
      <c r="C84">
        <v>1000</v>
      </c>
    </row>
    <row r="85" spans="1:3" ht="12" hidden="1" customHeight="1" outlineLevel="2">
      <c r="A85" s="88" t="s">
        <v>1824</v>
      </c>
      <c r="B85" s="105">
        <v>1000</v>
      </c>
      <c r="C85">
        <v>1000</v>
      </c>
    </row>
    <row r="86" spans="1:3" ht="12" hidden="1" customHeight="1" outlineLevel="2">
      <c r="A86" s="88" t="s">
        <v>1825</v>
      </c>
      <c r="B86" s="105">
        <v>1000</v>
      </c>
      <c r="C86">
        <v>1000</v>
      </c>
    </row>
    <row r="87" spans="1:3" ht="12" hidden="1" customHeight="1" outlineLevel="2">
      <c r="A87" s="88" t="s">
        <v>1826</v>
      </c>
      <c r="B87" s="105">
        <v>1000</v>
      </c>
      <c r="C87">
        <v>1000</v>
      </c>
    </row>
    <row r="88" spans="1:3" ht="12" hidden="1" customHeight="1" outlineLevel="2">
      <c r="A88" s="88" t="s">
        <v>1827</v>
      </c>
      <c r="B88" s="105">
        <v>1000</v>
      </c>
      <c r="C88">
        <v>1000</v>
      </c>
    </row>
    <row r="89" spans="1:3" ht="12" hidden="1" customHeight="1" outlineLevel="2">
      <c r="A89" s="88" t="s">
        <v>1828</v>
      </c>
      <c r="B89" s="105">
        <v>1000</v>
      </c>
      <c r="C89">
        <v>1000</v>
      </c>
    </row>
    <row r="90" spans="1:3" ht="12" hidden="1" customHeight="1" outlineLevel="2">
      <c r="A90" s="88" t="s">
        <v>1829</v>
      </c>
      <c r="B90" s="105">
        <v>1000</v>
      </c>
      <c r="C90">
        <v>1000</v>
      </c>
    </row>
    <row r="91" spans="1:3" ht="12" hidden="1" customHeight="1" outlineLevel="2">
      <c r="A91" s="88" t="s">
        <v>1830</v>
      </c>
      <c r="B91" s="105">
        <v>1420</v>
      </c>
      <c r="C91">
        <v>1420</v>
      </c>
    </row>
    <row r="92" spans="1:3" ht="12" hidden="1" customHeight="1" outlineLevel="2">
      <c r="A92" s="88" t="s">
        <v>1831</v>
      </c>
      <c r="B92" s="105">
        <v>1000</v>
      </c>
      <c r="C92">
        <v>1000</v>
      </c>
    </row>
    <row r="93" spans="1:3" ht="12" hidden="1" customHeight="1" outlineLevel="2">
      <c r="A93" s="88" t="s">
        <v>1832</v>
      </c>
      <c r="B93" s="105">
        <v>1000</v>
      </c>
      <c r="C93">
        <v>1000</v>
      </c>
    </row>
    <row r="94" spans="1:3" ht="12" hidden="1" customHeight="1" outlineLevel="2">
      <c r="A94" s="88" t="s">
        <v>1833</v>
      </c>
      <c r="B94" s="105">
        <v>1000</v>
      </c>
      <c r="C94">
        <v>1000</v>
      </c>
    </row>
    <row r="95" spans="1:3" ht="12" hidden="1" customHeight="1" outlineLevel="2">
      <c r="A95" s="88" t="s">
        <v>1834</v>
      </c>
      <c r="B95" s="105">
        <v>1000</v>
      </c>
      <c r="C95">
        <v>1000</v>
      </c>
    </row>
    <row r="96" spans="1:3" ht="12" hidden="1" customHeight="1" outlineLevel="2">
      <c r="A96" s="88" t="s">
        <v>1835</v>
      </c>
      <c r="B96" s="105">
        <v>10000</v>
      </c>
      <c r="C96">
        <v>10000</v>
      </c>
    </row>
    <row r="97" spans="1:3" ht="12" hidden="1" customHeight="1" outlineLevel="1">
      <c r="A97" s="103" t="s">
        <v>1051</v>
      </c>
      <c r="B97" s="104">
        <v>980157</v>
      </c>
      <c r="C97">
        <v>980157</v>
      </c>
    </row>
    <row r="98" spans="1:3" ht="12" hidden="1" customHeight="1" outlineLevel="2">
      <c r="A98" s="88" t="s">
        <v>1836</v>
      </c>
      <c r="B98" s="106">
        <v>890</v>
      </c>
    </row>
    <row r="99" spans="1:3" ht="12" hidden="1" customHeight="1" outlineLevel="2">
      <c r="A99" s="88" t="s">
        <v>1837</v>
      </c>
      <c r="B99" s="105">
        <v>4332</v>
      </c>
    </row>
    <row r="100" spans="1:3" ht="24" hidden="1" customHeight="1" outlineLevel="2">
      <c r="A100" s="88" t="s">
        <v>1838</v>
      </c>
      <c r="B100" s="105">
        <v>1300</v>
      </c>
    </row>
    <row r="101" spans="1:3" ht="24" hidden="1" customHeight="1" outlineLevel="2">
      <c r="A101" s="88" t="s">
        <v>1839</v>
      </c>
      <c r="B101" s="105">
        <v>2178</v>
      </c>
    </row>
    <row r="102" spans="1:3" ht="12" hidden="1" customHeight="1" outlineLevel="2">
      <c r="A102" s="88" t="s">
        <v>1840</v>
      </c>
      <c r="B102" s="105">
        <v>1000</v>
      </c>
    </row>
    <row r="103" spans="1:3" ht="24" hidden="1" customHeight="1" outlineLevel="2">
      <c r="A103" s="88" t="s">
        <v>1841</v>
      </c>
      <c r="B103" s="105">
        <v>1000</v>
      </c>
    </row>
    <row r="104" spans="1:3" ht="12" hidden="1" customHeight="1" outlineLevel="2">
      <c r="A104" s="88" t="s">
        <v>1842</v>
      </c>
      <c r="B104" s="105">
        <v>2174</v>
      </c>
    </row>
    <row r="105" spans="1:3" ht="12" hidden="1" customHeight="1" outlineLevel="2">
      <c r="A105" s="88" t="s">
        <v>1843</v>
      </c>
      <c r="B105" s="105">
        <v>5000</v>
      </c>
    </row>
    <row r="106" spans="1:3" ht="12" hidden="1" customHeight="1" outlineLevel="2">
      <c r="A106" s="88" t="s">
        <v>1844</v>
      </c>
      <c r="B106" s="105">
        <v>2000</v>
      </c>
    </row>
    <row r="107" spans="1:3" ht="12" hidden="1" customHeight="1" outlineLevel="2">
      <c r="A107" s="88" t="s">
        <v>1845</v>
      </c>
      <c r="B107" s="105">
        <v>5000</v>
      </c>
    </row>
    <row r="108" spans="1:3" ht="12" hidden="1" customHeight="1" outlineLevel="2">
      <c r="A108" s="88" t="s">
        <v>1846</v>
      </c>
      <c r="B108" s="105">
        <v>7500</v>
      </c>
    </row>
    <row r="109" spans="1:3" ht="12" hidden="1" customHeight="1" outlineLevel="2">
      <c r="A109" s="88" t="s">
        <v>1847</v>
      </c>
      <c r="B109" s="105">
        <v>2000</v>
      </c>
    </row>
    <row r="110" spans="1:3" ht="12" hidden="1" customHeight="1" outlineLevel="2">
      <c r="A110" s="88" t="s">
        <v>1848</v>
      </c>
      <c r="B110" s="105">
        <v>4000</v>
      </c>
    </row>
    <row r="111" spans="1:3" ht="12" hidden="1" customHeight="1" outlineLevel="2">
      <c r="A111" s="88" t="s">
        <v>1849</v>
      </c>
      <c r="B111" s="105">
        <v>1391</v>
      </c>
    </row>
    <row r="112" spans="1:3" ht="12" hidden="1" customHeight="1" outlineLevel="2">
      <c r="A112" s="88" t="s">
        <v>1850</v>
      </c>
      <c r="B112" s="105">
        <v>3000</v>
      </c>
    </row>
    <row r="113" spans="1:2" ht="12" hidden="1" customHeight="1" outlineLevel="2">
      <c r="A113" s="88" t="s">
        <v>1851</v>
      </c>
      <c r="B113" s="105">
        <v>3022</v>
      </c>
    </row>
    <row r="114" spans="1:2" ht="12" hidden="1" customHeight="1" outlineLevel="2">
      <c r="A114" s="88" t="s">
        <v>1852</v>
      </c>
      <c r="B114" s="105">
        <v>1354</v>
      </c>
    </row>
    <row r="115" spans="1:2" ht="24" hidden="1" customHeight="1" outlineLevel="2">
      <c r="A115" s="88" t="s">
        <v>1853</v>
      </c>
      <c r="B115" s="105">
        <v>1850</v>
      </c>
    </row>
    <row r="116" spans="1:2" ht="12" hidden="1" customHeight="1" outlineLevel="2">
      <c r="A116" s="88" t="s">
        <v>1854</v>
      </c>
      <c r="B116" s="105">
        <v>1000</v>
      </c>
    </row>
    <row r="117" spans="1:2" ht="12" hidden="1" customHeight="1" outlineLevel="2">
      <c r="A117" s="88" t="s">
        <v>1855</v>
      </c>
      <c r="B117" s="105">
        <v>1000</v>
      </c>
    </row>
    <row r="118" spans="1:2" ht="12" hidden="1" customHeight="1" outlineLevel="2">
      <c r="A118" s="88" t="s">
        <v>1856</v>
      </c>
      <c r="B118" s="105">
        <v>6000</v>
      </c>
    </row>
    <row r="119" spans="1:2" ht="12" hidden="1" customHeight="1" outlineLevel="2">
      <c r="A119" s="88" t="s">
        <v>1857</v>
      </c>
      <c r="B119" s="105">
        <v>4800</v>
      </c>
    </row>
    <row r="120" spans="1:2" ht="12" hidden="1" customHeight="1" outlineLevel="2">
      <c r="A120" s="88" t="s">
        <v>1858</v>
      </c>
      <c r="B120" s="105">
        <v>2500</v>
      </c>
    </row>
    <row r="121" spans="1:2" ht="12" hidden="1" customHeight="1" outlineLevel="2">
      <c r="A121" s="88" t="s">
        <v>1859</v>
      </c>
      <c r="B121" s="105">
        <v>2280</v>
      </c>
    </row>
    <row r="122" spans="1:2" ht="12" hidden="1" customHeight="1" outlineLevel="2">
      <c r="A122" s="88" t="s">
        <v>1860</v>
      </c>
      <c r="B122" s="105">
        <v>2280</v>
      </c>
    </row>
    <row r="123" spans="1:2" ht="12" hidden="1" customHeight="1" outlineLevel="2">
      <c r="A123" s="88" t="s">
        <v>1861</v>
      </c>
      <c r="B123" s="105">
        <v>1100</v>
      </c>
    </row>
    <row r="124" spans="1:2" ht="24" hidden="1" customHeight="1" outlineLevel="2">
      <c r="A124" s="88" t="s">
        <v>1862</v>
      </c>
      <c r="B124" s="105">
        <v>1371</v>
      </c>
    </row>
    <row r="125" spans="1:2" ht="12" hidden="1" customHeight="1" outlineLevel="2">
      <c r="A125" s="88" t="s">
        <v>1863</v>
      </c>
      <c r="B125" s="105">
        <v>2238</v>
      </c>
    </row>
    <row r="126" spans="1:2" ht="12" hidden="1" customHeight="1" outlineLevel="2">
      <c r="A126" s="88" t="s">
        <v>1864</v>
      </c>
      <c r="B126" s="105">
        <v>7251</v>
      </c>
    </row>
    <row r="127" spans="1:2" ht="12" hidden="1" customHeight="1" outlineLevel="2">
      <c r="A127" s="88" t="s">
        <v>1865</v>
      </c>
      <c r="B127" s="105">
        <v>2600</v>
      </c>
    </row>
    <row r="128" spans="1:2" ht="12" hidden="1" customHeight="1" outlineLevel="2">
      <c r="A128" s="88" t="s">
        <v>1866</v>
      </c>
      <c r="B128" s="105">
        <v>4600</v>
      </c>
    </row>
    <row r="129" spans="1:2" ht="12" hidden="1" customHeight="1" outlineLevel="2">
      <c r="A129" s="88" t="s">
        <v>1867</v>
      </c>
      <c r="B129" s="105">
        <v>1500</v>
      </c>
    </row>
    <row r="130" spans="1:2" ht="12" hidden="1" customHeight="1" outlineLevel="2">
      <c r="A130" s="88" t="s">
        <v>1868</v>
      </c>
      <c r="B130" s="105">
        <v>2100</v>
      </c>
    </row>
    <row r="131" spans="1:2" ht="12" hidden="1" customHeight="1" outlineLevel="2">
      <c r="A131" s="88" t="s">
        <v>1869</v>
      </c>
      <c r="B131" s="105">
        <v>1000</v>
      </c>
    </row>
    <row r="132" spans="1:2" ht="12" hidden="1" customHeight="1" outlineLevel="2">
      <c r="A132" s="88" t="s">
        <v>1870</v>
      </c>
      <c r="B132" s="105">
        <v>1220</v>
      </c>
    </row>
    <row r="133" spans="1:2" ht="24" hidden="1" customHeight="1" outlineLevel="2">
      <c r="A133" s="88" t="s">
        <v>1871</v>
      </c>
      <c r="B133" s="105">
        <v>4668</v>
      </c>
    </row>
    <row r="134" spans="1:2" ht="12" hidden="1" customHeight="1" outlineLevel="2">
      <c r="A134" s="88" t="s">
        <v>1872</v>
      </c>
      <c r="B134" s="105">
        <v>5500</v>
      </c>
    </row>
    <row r="135" spans="1:2" ht="12" hidden="1" customHeight="1" outlineLevel="2">
      <c r="A135" s="88" t="s">
        <v>1873</v>
      </c>
      <c r="B135" s="105">
        <v>2500</v>
      </c>
    </row>
    <row r="136" spans="1:2" ht="12" hidden="1" customHeight="1" outlineLevel="2">
      <c r="A136" s="88" t="s">
        <v>1874</v>
      </c>
      <c r="B136" s="105">
        <v>1200</v>
      </c>
    </row>
    <row r="137" spans="1:2" ht="12" hidden="1" customHeight="1" outlineLevel="2">
      <c r="A137" s="88" t="s">
        <v>1875</v>
      </c>
      <c r="B137" s="105">
        <v>5000</v>
      </c>
    </row>
    <row r="138" spans="1:2" ht="12" hidden="1" customHeight="1" outlineLevel="2">
      <c r="A138" s="88" t="s">
        <v>1876</v>
      </c>
      <c r="B138" s="105">
        <v>2360</v>
      </c>
    </row>
    <row r="139" spans="1:2" ht="12" hidden="1" customHeight="1" outlineLevel="2">
      <c r="A139" s="88" t="s">
        <v>1877</v>
      </c>
      <c r="B139" s="105">
        <v>6016</v>
      </c>
    </row>
    <row r="140" spans="1:2" ht="24" hidden="1" customHeight="1" outlineLevel="2">
      <c r="A140" s="88" t="s">
        <v>1878</v>
      </c>
      <c r="B140" s="105">
        <v>3378</v>
      </c>
    </row>
    <row r="141" spans="1:2" ht="12" hidden="1" customHeight="1" outlineLevel="2">
      <c r="A141" s="88" t="s">
        <v>1879</v>
      </c>
      <c r="B141" s="105">
        <v>3915</v>
      </c>
    </row>
    <row r="142" spans="1:2" ht="12" hidden="1" customHeight="1" outlineLevel="2">
      <c r="A142" s="88" t="s">
        <v>1880</v>
      </c>
      <c r="B142" s="105">
        <v>6762</v>
      </c>
    </row>
    <row r="143" spans="1:2" ht="12" hidden="1" customHeight="1" outlineLevel="2">
      <c r="A143" s="88" t="s">
        <v>1881</v>
      </c>
      <c r="B143" s="105">
        <v>6000</v>
      </c>
    </row>
    <row r="144" spans="1:2" ht="12" hidden="1" customHeight="1" outlineLevel="2">
      <c r="A144" s="88" t="s">
        <v>1882</v>
      </c>
      <c r="B144" s="105">
        <v>3300</v>
      </c>
    </row>
    <row r="145" spans="1:2" ht="12" hidden="1" customHeight="1" outlineLevel="2">
      <c r="A145" s="88" t="s">
        <v>1883</v>
      </c>
      <c r="B145" s="105">
        <v>5000</v>
      </c>
    </row>
    <row r="146" spans="1:2" ht="12" hidden="1" customHeight="1" outlineLevel="2">
      <c r="A146" s="88" t="s">
        <v>1884</v>
      </c>
      <c r="B146" s="105">
        <v>2000</v>
      </c>
    </row>
    <row r="147" spans="1:2" ht="12" hidden="1" customHeight="1" outlineLevel="2">
      <c r="A147" s="88" t="s">
        <v>1885</v>
      </c>
      <c r="B147" s="105">
        <v>2926</v>
      </c>
    </row>
    <row r="148" spans="1:2" ht="12" hidden="1" customHeight="1" outlineLevel="2">
      <c r="A148" s="88" t="s">
        <v>1886</v>
      </c>
      <c r="B148" s="105">
        <v>1375</v>
      </c>
    </row>
    <row r="149" spans="1:2" ht="12" hidden="1" customHeight="1" outlineLevel="2">
      <c r="A149" s="88" t="s">
        <v>1887</v>
      </c>
      <c r="B149" s="105">
        <v>1140</v>
      </c>
    </row>
    <row r="150" spans="1:2" ht="12" hidden="1" customHeight="1" outlineLevel="2">
      <c r="A150" s="88" t="s">
        <v>1888</v>
      </c>
      <c r="B150" s="105">
        <v>1410</v>
      </c>
    </row>
    <row r="151" spans="1:2" ht="24" hidden="1" customHeight="1" outlineLevel="2">
      <c r="A151" s="88" t="s">
        <v>1889</v>
      </c>
      <c r="B151" s="105">
        <v>1138</v>
      </c>
    </row>
    <row r="152" spans="1:2" ht="24" hidden="1" customHeight="1" outlineLevel="2">
      <c r="A152" s="88" t="s">
        <v>1890</v>
      </c>
      <c r="B152" s="105">
        <v>1416</v>
      </c>
    </row>
    <row r="153" spans="1:2" ht="12" hidden="1" customHeight="1" outlineLevel="2">
      <c r="A153" s="88" t="s">
        <v>1891</v>
      </c>
      <c r="B153" s="105">
        <v>29904</v>
      </c>
    </row>
    <row r="154" spans="1:2" ht="12" hidden="1" customHeight="1" outlineLevel="2">
      <c r="A154" s="88" t="s">
        <v>1892</v>
      </c>
      <c r="B154" s="105">
        <v>4560</v>
      </c>
    </row>
    <row r="155" spans="1:2" ht="12" hidden="1" customHeight="1" outlineLevel="2">
      <c r="A155" s="88" t="s">
        <v>1893</v>
      </c>
      <c r="B155" s="105">
        <v>6400</v>
      </c>
    </row>
    <row r="156" spans="1:2" ht="12" hidden="1" customHeight="1" outlineLevel="2">
      <c r="A156" s="88" t="s">
        <v>1894</v>
      </c>
      <c r="B156" s="105">
        <v>10000</v>
      </c>
    </row>
    <row r="157" spans="1:2" ht="12" hidden="1" customHeight="1" outlineLevel="2">
      <c r="A157" s="88" t="s">
        <v>1895</v>
      </c>
      <c r="B157" s="105">
        <v>3000</v>
      </c>
    </row>
    <row r="158" spans="1:2" ht="12" hidden="1" customHeight="1" outlineLevel="2">
      <c r="A158" s="88" t="s">
        <v>1896</v>
      </c>
      <c r="B158" s="105">
        <v>1275</v>
      </c>
    </row>
    <row r="159" spans="1:2" ht="12" hidden="1" customHeight="1" outlineLevel="2">
      <c r="A159" s="88" t="s">
        <v>1897</v>
      </c>
      <c r="B159" s="105">
        <v>7200</v>
      </c>
    </row>
    <row r="160" spans="1:2" ht="12" hidden="1" customHeight="1" outlineLevel="2">
      <c r="A160" s="88" t="s">
        <v>1898</v>
      </c>
      <c r="B160" s="105">
        <v>1431</v>
      </c>
    </row>
    <row r="161" spans="1:2" ht="12" hidden="1" customHeight="1" outlineLevel="2">
      <c r="A161" s="88" t="s">
        <v>1899</v>
      </c>
      <c r="B161" s="105">
        <v>1436</v>
      </c>
    </row>
    <row r="162" spans="1:2" ht="12" hidden="1" customHeight="1" outlineLevel="2">
      <c r="A162" s="88" t="s">
        <v>1900</v>
      </c>
      <c r="B162" s="105">
        <v>4560</v>
      </c>
    </row>
    <row r="163" spans="1:2" ht="12" hidden="1" customHeight="1" outlineLevel="2">
      <c r="A163" s="88" t="s">
        <v>1901</v>
      </c>
      <c r="B163" s="106">
        <v>950</v>
      </c>
    </row>
    <row r="164" spans="1:2" ht="12" hidden="1" customHeight="1" outlineLevel="2">
      <c r="A164" s="88" t="s">
        <v>1902</v>
      </c>
      <c r="B164" s="105">
        <v>5000</v>
      </c>
    </row>
    <row r="165" spans="1:2" ht="12" hidden="1" customHeight="1" outlineLevel="2">
      <c r="A165" s="88" t="s">
        <v>1903</v>
      </c>
      <c r="B165" s="105">
        <v>1950</v>
      </c>
    </row>
    <row r="166" spans="1:2" ht="12" hidden="1" customHeight="1" outlineLevel="2">
      <c r="A166" s="88" t="s">
        <v>1904</v>
      </c>
      <c r="B166" s="105">
        <v>4600</v>
      </c>
    </row>
    <row r="167" spans="1:2" ht="12" hidden="1" customHeight="1" outlineLevel="2">
      <c r="A167" s="88" t="s">
        <v>1905</v>
      </c>
      <c r="B167" s="105">
        <v>2000</v>
      </c>
    </row>
    <row r="168" spans="1:2" ht="12" hidden="1" customHeight="1" outlineLevel="2">
      <c r="A168" s="88" t="s">
        <v>1906</v>
      </c>
      <c r="B168" s="105">
        <v>1890</v>
      </c>
    </row>
    <row r="169" spans="1:2" ht="12" hidden="1" customHeight="1" outlineLevel="2">
      <c r="A169" s="88" t="s">
        <v>1907</v>
      </c>
      <c r="B169" s="105">
        <v>5000</v>
      </c>
    </row>
    <row r="170" spans="1:2" ht="12" hidden="1" customHeight="1" outlineLevel="2">
      <c r="A170" s="88" t="s">
        <v>1908</v>
      </c>
      <c r="B170" s="105">
        <v>1000</v>
      </c>
    </row>
    <row r="171" spans="1:2" ht="12" hidden="1" customHeight="1" outlineLevel="2">
      <c r="A171" s="88" t="s">
        <v>1909</v>
      </c>
      <c r="B171" s="105">
        <v>1100</v>
      </c>
    </row>
    <row r="172" spans="1:2" ht="12" hidden="1" customHeight="1" outlineLevel="2">
      <c r="A172" s="88" t="s">
        <v>1910</v>
      </c>
      <c r="B172" s="105">
        <v>1700</v>
      </c>
    </row>
    <row r="173" spans="1:2" ht="12" hidden="1" customHeight="1" outlineLevel="2">
      <c r="A173" s="88" t="s">
        <v>1911</v>
      </c>
      <c r="B173" s="105">
        <v>6500</v>
      </c>
    </row>
    <row r="174" spans="1:2" ht="24" hidden="1" customHeight="1" outlineLevel="2">
      <c r="A174" s="88" t="s">
        <v>1912</v>
      </c>
      <c r="B174" s="105">
        <v>2920</v>
      </c>
    </row>
    <row r="175" spans="1:2" ht="12" hidden="1" customHeight="1" outlineLevel="2">
      <c r="A175" s="88" t="s">
        <v>1913</v>
      </c>
      <c r="B175" s="105">
        <v>2900</v>
      </c>
    </row>
    <row r="176" spans="1:2" ht="12" hidden="1" customHeight="1" outlineLevel="2">
      <c r="A176" s="88" t="s">
        <v>1914</v>
      </c>
      <c r="B176" s="105">
        <v>1367</v>
      </c>
    </row>
    <row r="177" spans="1:2" ht="12" hidden="1" customHeight="1" outlineLevel="2">
      <c r="A177" s="88" t="s">
        <v>1915</v>
      </c>
      <c r="B177" s="105">
        <v>2700</v>
      </c>
    </row>
    <row r="178" spans="1:2" ht="24" hidden="1" customHeight="1" outlineLevel="2">
      <c r="A178" s="88" t="s">
        <v>1916</v>
      </c>
      <c r="B178" s="105">
        <v>3000</v>
      </c>
    </row>
    <row r="179" spans="1:2" ht="24" hidden="1" customHeight="1" outlineLevel="2">
      <c r="A179" s="88" t="s">
        <v>1917</v>
      </c>
      <c r="B179" s="105">
        <v>1970</v>
      </c>
    </row>
    <row r="180" spans="1:2" ht="12" hidden="1" customHeight="1" outlineLevel="2">
      <c r="A180" s="88" t="s">
        <v>1918</v>
      </c>
      <c r="B180" s="105">
        <v>1800</v>
      </c>
    </row>
    <row r="181" spans="1:2" ht="12" hidden="1" customHeight="1" outlineLevel="2">
      <c r="A181" s="88" t="s">
        <v>1919</v>
      </c>
      <c r="B181" s="105">
        <v>2000</v>
      </c>
    </row>
    <row r="182" spans="1:2" ht="12" hidden="1" customHeight="1" outlineLevel="2">
      <c r="A182" s="88" t="s">
        <v>1920</v>
      </c>
      <c r="B182" s="105">
        <v>10000</v>
      </c>
    </row>
    <row r="183" spans="1:2" ht="12" hidden="1" customHeight="1" outlineLevel="2">
      <c r="A183" s="88" t="s">
        <v>1921</v>
      </c>
      <c r="B183" s="105">
        <v>10400</v>
      </c>
    </row>
    <row r="184" spans="1:2" ht="24" hidden="1" customHeight="1" outlineLevel="2">
      <c r="A184" s="88" t="s">
        <v>1922</v>
      </c>
      <c r="B184" s="105">
        <v>1850</v>
      </c>
    </row>
    <row r="185" spans="1:2" ht="24" hidden="1" customHeight="1" outlineLevel="2">
      <c r="A185" s="88" t="s">
        <v>1923</v>
      </c>
      <c r="B185" s="105">
        <v>2178</v>
      </c>
    </row>
    <row r="186" spans="1:2" ht="24" hidden="1" customHeight="1" outlineLevel="2">
      <c r="A186" s="88" t="s">
        <v>1924</v>
      </c>
      <c r="B186" s="105">
        <v>2066</v>
      </c>
    </row>
    <row r="187" spans="1:2" ht="12" hidden="1" customHeight="1" outlineLevel="2">
      <c r="A187" s="88" t="s">
        <v>1925</v>
      </c>
      <c r="B187" s="105">
        <v>1000</v>
      </c>
    </row>
    <row r="188" spans="1:2" ht="24" hidden="1" customHeight="1" outlineLevel="2">
      <c r="A188" s="88" t="s">
        <v>1926</v>
      </c>
      <c r="B188" s="105">
        <v>1500</v>
      </c>
    </row>
    <row r="189" spans="1:2" ht="24" hidden="1" customHeight="1" outlineLevel="2">
      <c r="A189" s="88" t="s">
        <v>1927</v>
      </c>
      <c r="B189" s="105">
        <v>4738</v>
      </c>
    </row>
    <row r="190" spans="1:2" ht="24" hidden="1" customHeight="1" outlineLevel="2">
      <c r="A190" s="88" t="s">
        <v>1928</v>
      </c>
      <c r="B190" s="106">
        <v>750</v>
      </c>
    </row>
    <row r="191" spans="1:2" ht="12" hidden="1" customHeight="1" outlineLevel="2">
      <c r="A191" s="88" t="s">
        <v>1929</v>
      </c>
      <c r="B191" s="105">
        <v>7300</v>
      </c>
    </row>
    <row r="192" spans="1:2" ht="12" hidden="1" customHeight="1" outlineLevel="2">
      <c r="A192" s="88" t="s">
        <v>1930</v>
      </c>
      <c r="B192" s="105">
        <v>5300</v>
      </c>
    </row>
    <row r="193" spans="1:2" ht="24" hidden="1" customHeight="1" outlineLevel="2">
      <c r="A193" s="88" t="s">
        <v>1931</v>
      </c>
      <c r="B193" s="105">
        <v>1575</v>
      </c>
    </row>
    <row r="194" spans="1:2" ht="12" hidden="1" customHeight="1" outlineLevel="2">
      <c r="A194" s="88" t="s">
        <v>1932</v>
      </c>
      <c r="B194" s="105">
        <v>4000</v>
      </c>
    </row>
    <row r="195" spans="1:2" ht="12" hidden="1" customHeight="1" outlineLevel="2">
      <c r="A195" s="88" t="s">
        <v>1933</v>
      </c>
      <c r="B195" s="105">
        <v>3000</v>
      </c>
    </row>
    <row r="196" spans="1:2" ht="24" hidden="1" customHeight="1" outlineLevel="2">
      <c r="A196" s="88" t="s">
        <v>1934</v>
      </c>
      <c r="B196" s="105">
        <v>1800</v>
      </c>
    </row>
    <row r="197" spans="1:2" ht="12" hidden="1" customHeight="1" outlineLevel="2">
      <c r="A197" s="88" t="s">
        <v>1935</v>
      </c>
      <c r="B197" s="106">
        <v>238</v>
      </c>
    </row>
    <row r="198" spans="1:2" ht="12" hidden="1" customHeight="1" outlineLevel="2">
      <c r="A198" s="88" t="s">
        <v>1936</v>
      </c>
      <c r="B198" s="105">
        <v>6500</v>
      </c>
    </row>
    <row r="199" spans="1:2" ht="24" hidden="1" customHeight="1" outlineLevel="2">
      <c r="A199" s="88" t="s">
        <v>1937</v>
      </c>
      <c r="B199" s="105">
        <v>1599</v>
      </c>
    </row>
    <row r="200" spans="1:2" ht="12" hidden="1" customHeight="1" outlineLevel="2">
      <c r="A200" s="88" t="s">
        <v>1938</v>
      </c>
      <c r="B200" s="105">
        <v>9000</v>
      </c>
    </row>
    <row r="201" spans="1:2" ht="24" hidden="1" customHeight="1" outlineLevel="2">
      <c r="A201" s="88" t="s">
        <v>1939</v>
      </c>
      <c r="B201" s="105">
        <v>1890</v>
      </c>
    </row>
    <row r="202" spans="1:2" ht="24" hidden="1" customHeight="1" outlineLevel="2">
      <c r="A202" s="88" t="s">
        <v>1940</v>
      </c>
      <c r="B202" s="105">
        <v>1500</v>
      </c>
    </row>
    <row r="203" spans="1:2" ht="12" hidden="1" customHeight="1" outlineLevel="2">
      <c r="A203" s="88" t="s">
        <v>1941</v>
      </c>
      <c r="B203" s="105">
        <v>7500</v>
      </c>
    </row>
    <row r="204" spans="1:2" ht="24" hidden="1" customHeight="1" outlineLevel="2">
      <c r="A204" s="88" t="s">
        <v>1942</v>
      </c>
      <c r="B204" s="105">
        <v>1958</v>
      </c>
    </row>
    <row r="205" spans="1:2" ht="12" hidden="1" customHeight="1" outlineLevel="2">
      <c r="A205" s="88" t="s">
        <v>1943</v>
      </c>
      <c r="B205" s="105">
        <v>6000</v>
      </c>
    </row>
    <row r="206" spans="1:2" ht="12" hidden="1" customHeight="1" outlineLevel="2">
      <c r="A206" s="88" t="s">
        <v>1944</v>
      </c>
      <c r="B206" s="105">
        <v>3500</v>
      </c>
    </row>
    <row r="207" spans="1:2" ht="24" hidden="1" customHeight="1" outlineLevel="2">
      <c r="A207" s="88" t="s">
        <v>1945</v>
      </c>
      <c r="B207" s="105">
        <v>3500</v>
      </c>
    </row>
    <row r="208" spans="1:2" ht="24" hidden="1" customHeight="1" outlineLevel="2">
      <c r="A208" s="88" t="s">
        <v>1946</v>
      </c>
      <c r="B208" s="105">
        <v>1371</v>
      </c>
    </row>
    <row r="209" spans="1:2" ht="12" hidden="1" customHeight="1" outlineLevel="2">
      <c r="A209" s="88" t="s">
        <v>1947</v>
      </c>
      <c r="B209" s="105">
        <v>2763</v>
      </c>
    </row>
    <row r="210" spans="1:2" ht="12" hidden="1" customHeight="1" outlineLevel="2">
      <c r="A210" s="88" t="s">
        <v>1948</v>
      </c>
      <c r="B210" s="105">
        <v>2361</v>
      </c>
    </row>
    <row r="211" spans="1:2" ht="12" hidden="1" customHeight="1" outlineLevel="2">
      <c r="A211" s="88" t="s">
        <v>1949</v>
      </c>
      <c r="B211" s="105">
        <v>1140</v>
      </c>
    </row>
    <row r="212" spans="1:2" ht="12" hidden="1" customHeight="1" outlineLevel="2">
      <c r="A212" s="88" t="s">
        <v>1950</v>
      </c>
      <c r="B212" s="105">
        <v>1391</v>
      </c>
    </row>
    <row r="213" spans="1:2" ht="24" hidden="1" customHeight="1" outlineLevel="2">
      <c r="A213" s="88" t="s">
        <v>1951</v>
      </c>
      <c r="B213" s="105">
        <v>2439</v>
      </c>
    </row>
    <row r="214" spans="1:2" ht="12" hidden="1" customHeight="1" outlineLevel="2">
      <c r="A214" s="88" t="s">
        <v>1952</v>
      </c>
      <c r="B214" s="105">
        <v>11200</v>
      </c>
    </row>
    <row r="215" spans="1:2" ht="12" hidden="1" customHeight="1" outlineLevel="2">
      <c r="A215" s="88" t="s">
        <v>1953</v>
      </c>
      <c r="B215" s="105">
        <v>2080</v>
      </c>
    </row>
    <row r="216" spans="1:2" ht="12" hidden="1" customHeight="1" outlineLevel="2">
      <c r="A216" s="88" t="s">
        <v>1954</v>
      </c>
      <c r="B216" s="105">
        <v>1500</v>
      </c>
    </row>
    <row r="217" spans="1:2" ht="24" hidden="1" customHeight="1" outlineLevel="2">
      <c r="A217" s="88" t="s">
        <v>1955</v>
      </c>
      <c r="B217" s="105">
        <v>10000</v>
      </c>
    </row>
    <row r="218" spans="1:2" ht="12" hidden="1" customHeight="1" outlineLevel="2">
      <c r="A218" s="88" t="s">
        <v>1956</v>
      </c>
      <c r="B218" s="105">
        <v>6939</v>
      </c>
    </row>
    <row r="219" spans="1:2" ht="12" hidden="1" customHeight="1" outlineLevel="2">
      <c r="A219" s="88" t="s">
        <v>1957</v>
      </c>
      <c r="B219" s="105">
        <v>15000</v>
      </c>
    </row>
    <row r="220" spans="1:2" ht="12" hidden="1" customHeight="1" outlineLevel="2">
      <c r="A220" s="88" t="s">
        <v>1958</v>
      </c>
      <c r="B220" s="105">
        <v>2013</v>
      </c>
    </row>
    <row r="221" spans="1:2" ht="12" hidden="1" customHeight="1" outlineLevel="2">
      <c r="A221" s="88" t="s">
        <v>1959</v>
      </c>
      <c r="B221" s="105">
        <v>2500</v>
      </c>
    </row>
    <row r="222" spans="1:2" ht="12" hidden="1" customHeight="1" outlineLevel="2">
      <c r="A222" s="88" t="s">
        <v>1960</v>
      </c>
      <c r="B222" s="105">
        <v>4000</v>
      </c>
    </row>
    <row r="223" spans="1:2" ht="12" hidden="1" customHeight="1" outlineLevel="2">
      <c r="A223" s="88" t="s">
        <v>1961</v>
      </c>
      <c r="B223" s="105">
        <v>5000</v>
      </c>
    </row>
    <row r="224" spans="1:2" ht="12" hidden="1" customHeight="1" outlineLevel="2">
      <c r="A224" s="88" t="s">
        <v>1962</v>
      </c>
      <c r="B224" s="105">
        <v>1575</v>
      </c>
    </row>
    <row r="225" spans="1:2" ht="12" hidden="1" customHeight="1" outlineLevel="2">
      <c r="A225" s="88" t="s">
        <v>1963</v>
      </c>
      <c r="B225" s="105">
        <v>5000</v>
      </c>
    </row>
    <row r="226" spans="1:2" ht="12" hidden="1" customHeight="1" outlineLevel="2">
      <c r="A226" s="88" t="s">
        <v>1964</v>
      </c>
      <c r="B226" s="106">
        <v>128</v>
      </c>
    </row>
    <row r="227" spans="1:2" ht="12" hidden="1" customHeight="1" outlineLevel="2">
      <c r="A227" s="88" t="s">
        <v>1965</v>
      </c>
      <c r="B227" s="105">
        <v>2000</v>
      </c>
    </row>
    <row r="228" spans="1:2" ht="12" hidden="1" customHeight="1" outlineLevel="2">
      <c r="A228" s="88" t="s">
        <v>1966</v>
      </c>
      <c r="B228" s="105">
        <v>2000</v>
      </c>
    </row>
    <row r="229" spans="1:2" ht="12" hidden="1" customHeight="1" outlineLevel="2">
      <c r="A229" s="88" t="s">
        <v>1967</v>
      </c>
      <c r="B229" s="105">
        <v>10000</v>
      </c>
    </row>
    <row r="230" spans="1:2" ht="12" hidden="1" customHeight="1" outlineLevel="2">
      <c r="A230" s="88" t="s">
        <v>1968</v>
      </c>
      <c r="B230" s="105">
        <v>10000</v>
      </c>
    </row>
    <row r="231" spans="1:2" ht="12" hidden="1" customHeight="1" outlineLevel="2">
      <c r="A231" s="88" t="s">
        <v>1969</v>
      </c>
      <c r="B231" s="105">
        <v>3800</v>
      </c>
    </row>
    <row r="232" spans="1:2" ht="12" hidden="1" customHeight="1" outlineLevel="2">
      <c r="A232" s="88" t="s">
        <v>1970</v>
      </c>
      <c r="B232" s="105">
        <v>1410</v>
      </c>
    </row>
    <row r="233" spans="1:2" ht="12" hidden="1" customHeight="1" outlineLevel="2">
      <c r="A233" s="88" t="s">
        <v>1971</v>
      </c>
      <c r="B233" s="105">
        <v>1000</v>
      </c>
    </row>
    <row r="234" spans="1:2" ht="12" hidden="1" customHeight="1" outlineLevel="2">
      <c r="A234" s="88" t="s">
        <v>1972</v>
      </c>
      <c r="B234" s="105">
        <v>15000</v>
      </c>
    </row>
    <row r="235" spans="1:2" ht="12" hidden="1" customHeight="1" outlineLevel="2">
      <c r="A235" s="88" t="s">
        <v>1973</v>
      </c>
      <c r="B235" s="105">
        <v>3767</v>
      </c>
    </row>
    <row r="236" spans="1:2" ht="12" hidden="1" customHeight="1" outlineLevel="2">
      <c r="A236" s="88" t="s">
        <v>1974</v>
      </c>
      <c r="B236" s="105">
        <v>5000</v>
      </c>
    </row>
    <row r="237" spans="1:2" ht="12" hidden="1" customHeight="1" outlineLevel="2">
      <c r="A237" s="88" t="s">
        <v>1975</v>
      </c>
      <c r="B237" s="105">
        <v>8700</v>
      </c>
    </row>
    <row r="238" spans="1:2" ht="12" hidden="1" customHeight="1" outlineLevel="2">
      <c r="A238" s="88" t="s">
        <v>1976</v>
      </c>
      <c r="B238" s="105">
        <v>1436</v>
      </c>
    </row>
    <row r="239" spans="1:2" ht="12" hidden="1" customHeight="1" outlineLevel="2">
      <c r="A239" s="88" t="s">
        <v>1977</v>
      </c>
      <c r="B239" s="105">
        <v>1599</v>
      </c>
    </row>
    <row r="240" spans="1:2" ht="24" hidden="1" customHeight="1" outlineLevel="2">
      <c r="A240" s="88" t="s">
        <v>1978</v>
      </c>
      <c r="B240" s="105">
        <v>8504</v>
      </c>
    </row>
    <row r="241" spans="1:2" ht="12" hidden="1" customHeight="1" outlineLevel="2">
      <c r="A241" s="88" t="s">
        <v>1979</v>
      </c>
      <c r="B241" s="105">
        <v>1958</v>
      </c>
    </row>
    <row r="242" spans="1:2" ht="12" hidden="1" customHeight="1" outlineLevel="2">
      <c r="A242" s="88" t="s">
        <v>1980</v>
      </c>
      <c r="B242" s="105">
        <v>1100</v>
      </c>
    </row>
    <row r="243" spans="1:2" ht="12" hidden="1" customHeight="1" outlineLevel="2">
      <c r="A243" s="88" t="s">
        <v>1981</v>
      </c>
      <c r="B243" s="105">
        <v>6580</v>
      </c>
    </row>
    <row r="244" spans="1:2" ht="12" hidden="1" customHeight="1" outlineLevel="2">
      <c r="A244" s="88" t="s">
        <v>1982</v>
      </c>
      <c r="B244" s="105">
        <v>2610</v>
      </c>
    </row>
    <row r="245" spans="1:2" ht="12" hidden="1" customHeight="1" outlineLevel="2">
      <c r="A245" s="88" t="s">
        <v>1983</v>
      </c>
      <c r="B245" s="105">
        <v>4700</v>
      </c>
    </row>
    <row r="246" spans="1:2" ht="12" hidden="1" customHeight="1" outlineLevel="2">
      <c r="A246" s="88" t="s">
        <v>1984</v>
      </c>
      <c r="B246" s="105">
        <v>4000</v>
      </c>
    </row>
    <row r="247" spans="1:2" ht="12" hidden="1" customHeight="1" outlineLevel="2">
      <c r="A247" s="88" t="s">
        <v>1985</v>
      </c>
      <c r="B247" s="105">
        <v>3293</v>
      </c>
    </row>
    <row r="248" spans="1:2" ht="12" hidden="1" customHeight="1" outlineLevel="2">
      <c r="A248" s="88" t="s">
        <v>1986</v>
      </c>
      <c r="B248" s="105">
        <v>1950</v>
      </c>
    </row>
    <row r="249" spans="1:2" ht="12" hidden="1" customHeight="1" outlineLevel="2">
      <c r="A249" s="88" t="s">
        <v>1987</v>
      </c>
      <c r="B249" s="105">
        <v>10000</v>
      </c>
    </row>
    <row r="250" spans="1:2" ht="12" hidden="1" customHeight="1" outlineLevel="2">
      <c r="A250" s="88" t="s">
        <v>1988</v>
      </c>
      <c r="B250" s="105">
        <v>7600</v>
      </c>
    </row>
    <row r="251" spans="1:2" ht="12" hidden="1" customHeight="1" outlineLevel="2">
      <c r="A251" s="88" t="s">
        <v>1989</v>
      </c>
      <c r="B251" s="105">
        <v>1700</v>
      </c>
    </row>
    <row r="252" spans="1:2" ht="12" hidden="1" customHeight="1" outlineLevel="2">
      <c r="A252" s="88" t="s">
        <v>1990</v>
      </c>
      <c r="B252" s="105">
        <v>1100</v>
      </c>
    </row>
    <row r="253" spans="1:2" ht="12" hidden="1" customHeight="1" outlineLevel="2">
      <c r="A253" s="88" t="s">
        <v>1991</v>
      </c>
      <c r="B253" s="105">
        <v>10000</v>
      </c>
    </row>
    <row r="254" spans="1:2" ht="12" hidden="1" customHeight="1" outlineLevel="2">
      <c r="A254" s="88" t="s">
        <v>1992</v>
      </c>
      <c r="B254" s="105">
        <v>2500</v>
      </c>
    </row>
    <row r="255" spans="1:2" ht="12" hidden="1" customHeight="1" outlineLevel="2">
      <c r="A255" s="88" t="s">
        <v>1993</v>
      </c>
      <c r="B255" s="106">
        <v>689</v>
      </c>
    </row>
    <row r="256" spans="1:2" ht="24" hidden="1" customHeight="1" outlineLevel="2">
      <c r="A256" s="88" t="s">
        <v>1994</v>
      </c>
      <c r="B256" s="105">
        <v>1850</v>
      </c>
    </row>
    <row r="257" spans="1:2" ht="12" hidden="1" customHeight="1" outlineLevel="2">
      <c r="A257" s="88" t="s">
        <v>1995</v>
      </c>
      <c r="B257" s="105">
        <v>1359</v>
      </c>
    </row>
    <row r="258" spans="1:2" ht="12" hidden="1" customHeight="1" outlineLevel="2">
      <c r="A258" s="88" t="s">
        <v>1996</v>
      </c>
      <c r="B258" s="106">
        <v>238</v>
      </c>
    </row>
    <row r="259" spans="1:2" ht="12" hidden="1" customHeight="1" outlineLevel="2">
      <c r="A259" s="88" t="s">
        <v>1997</v>
      </c>
      <c r="B259" s="105">
        <v>4055</v>
      </c>
    </row>
    <row r="260" spans="1:2" ht="12" hidden="1" customHeight="1" outlineLevel="2">
      <c r="A260" s="88" t="s">
        <v>1830</v>
      </c>
      <c r="B260" s="105">
        <v>1580</v>
      </c>
    </row>
    <row r="261" spans="1:2" ht="24" hidden="1" customHeight="1" outlineLevel="2">
      <c r="A261" s="88" t="s">
        <v>1998</v>
      </c>
      <c r="B261" s="105">
        <v>1800</v>
      </c>
    </row>
    <row r="262" spans="1:2" ht="12" hidden="1" customHeight="1" outlineLevel="2">
      <c r="A262" s="88" t="s">
        <v>1999</v>
      </c>
      <c r="B262" s="105">
        <v>5500</v>
      </c>
    </row>
    <row r="263" spans="1:2" ht="12" hidden="1" customHeight="1" outlineLevel="2">
      <c r="A263" s="88" t="s">
        <v>2000</v>
      </c>
      <c r="B263" s="105">
        <v>4738</v>
      </c>
    </row>
    <row r="264" spans="1:2" ht="12" hidden="1" customHeight="1" outlineLevel="2">
      <c r="A264" s="88" t="s">
        <v>2001</v>
      </c>
      <c r="B264" s="105">
        <v>1191</v>
      </c>
    </row>
    <row r="265" spans="1:2" ht="12" hidden="1" customHeight="1" outlineLevel="2">
      <c r="A265" s="88" t="s">
        <v>2002</v>
      </c>
      <c r="B265" s="105">
        <v>1558</v>
      </c>
    </row>
    <row r="266" spans="1:2" ht="12" hidden="1" customHeight="1" outlineLevel="2">
      <c r="A266" s="88" t="s">
        <v>2003</v>
      </c>
      <c r="B266" s="105">
        <v>5000</v>
      </c>
    </row>
    <row r="267" spans="1:2" ht="12" hidden="1" customHeight="1" outlineLevel="2">
      <c r="A267" s="88" t="s">
        <v>2004</v>
      </c>
      <c r="B267" s="105">
        <v>4000</v>
      </c>
    </row>
    <row r="268" spans="1:2" ht="12" hidden="1" customHeight="1" outlineLevel="2">
      <c r="A268" s="88" t="s">
        <v>2005</v>
      </c>
      <c r="B268" s="105">
        <v>2200</v>
      </c>
    </row>
    <row r="269" spans="1:2" ht="12" hidden="1" customHeight="1" outlineLevel="2">
      <c r="A269" s="88" t="s">
        <v>2006</v>
      </c>
      <c r="B269" s="105">
        <v>4200</v>
      </c>
    </row>
    <row r="270" spans="1:2" ht="12" hidden="1" customHeight="1" outlineLevel="2">
      <c r="A270" s="88" t="s">
        <v>2007</v>
      </c>
      <c r="B270" s="105">
        <v>2406</v>
      </c>
    </row>
    <row r="271" spans="1:2" ht="12" hidden="1" customHeight="1" outlineLevel="2">
      <c r="A271" s="88" t="s">
        <v>2008</v>
      </c>
      <c r="B271" s="105">
        <v>2107</v>
      </c>
    </row>
    <row r="272" spans="1:2" ht="12" hidden="1" customHeight="1" outlineLevel="2">
      <c r="A272" s="88" t="s">
        <v>2009</v>
      </c>
      <c r="B272" s="105">
        <v>4500</v>
      </c>
    </row>
    <row r="273" spans="1:2" ht="12" hidden="1" customHeight="1" outlineLevel="2">
      <c r="A273" s="88" t="s">
        <v>2010</v>
      </c>
      <c r="B273" s="105">
        <v>1220</v>
      </c>
    </row>
    <row r="274" spans="1:2" ht="12" hidden="1" customHeight="1" outlineLevel="2">
      <c r="A274" s="88" t="s">
        <v>2011</v>
      </c>
      <c r="B274" s="105">
        <v>1150</v>
      </c>
    </row>
    <row r="275" spans="1:2" ht="12" hidden="1" customHeight="1" outlineLevel="2">
      <c r="A275" s="88" t="s">
        <v>2012</v>
      </c>
      <c r="B275" s="105">
        <v>1391</v>
      </c>
    </row>
    <row r="276" spans="1:2" ht="12" hidden="1" customHeight="1" outlineLevel="2">
      <c r="A276" s="88" t="s">
        <v>2013</v>
      </c>
      <c r="B276" s="106">
        <v>385</v>
      </c>
    </row>
    <row r="277" spans="1:2" ht="24" hidden="1" customHeight="1" outlineLevel="2">
      <c r="A277" s="88" t="s">
        <v>2014</v>
      </c>
      <c r="B277" s="105">
        <v>1371</v>
      </c>
    </row>
    <row r="278" spans="1:2" ht="24" hidden="1" customHeight="1" outlineLevel="2">
      <c r="A278" s="88" t="s">
        <v>2015</v>
      </c>
      <c r="B278" s="105">
        <v>1416</v>
      </c>
    </row>
    <row r="279" spans="1:2" ht="24" hidden="1" customHeight="1" outlineLevel="2">
      <c r="A279" s="88" t="s">
        <v>2016</v>
      </c>
      <c r="B279" s="105">
        <v>2119</v>
      </c>
    </row>
    <row r="280" spans="1:2" ht="24" hidden="1" customHeight="1" outlineLevel="2">
      <c r="A280" s="88" t="s">
        <v>2017</v>
      </c>
      <c r="B280" s="105">
        <v>4356</v>
      </c>
    </row>
    <row r="281" spans="1:2" ht="12" hidden="1" customHeight="1" outlineLevel="2">
      <c r="A281" s="88" t="s">
        <v>2018</v>
      </c>
      <c r="B281" s="105">
        <v>1140</v>
      </c>
    </row>
    <row r="282" spans="1:2" ht="12" hidden="1" customHeight="1" outlineLevel="2">
      <c r="A282" s="88" t="s">
        <v>2019</v>
      </c>
      <c r="B282" s="105">
        <v>1140</v>
      </c>
    </row>
    <row r="283" spans="1:2" ht="12" hidden="1" customHeight="1" outlineLevel="2">
      <c r="A283" s="88" t="s">
        <v>2020</v>
      </c>
      <c r="B283" s="105">
        <v>5802</v>
      </c>
    </row>
    <row r="284" spans="1:2" ht="12" hidden="1" customHeight="1" outlineLevel="2">
      <c r="A284" s="88" t="s">
        <v>2021</v>
      </c>
      <c r="B284" s="105">
        <v>2088</v>
      </c>
    </row>
    <row r="285" spans="1:2" ht="12" hidden="1" customHeight="1" outlineLevel="2">
      <c r="A285" s="88" t="s">
        <v>2022</v>
      </c>
      <c r="B285" s="105">
        <v>37115</v>
      </c>
    </row>
    <row r="286" spans="1:2" ht="12" hidden="1" customHeight="1" outlineLevel="2">
      <c r="A286" s="88" t="s">
        <v>2023</v>
      </c>
      <c r="B286" s="105">
        <v>15000</v>
      </c>
    </row>
    <row r="287" spans="1:2" ht="12" hidden="1" customHeight="1" outlineLevel="2">
      <c r="A287" s="88" t="s">
        <v>2024</v>
      </c>
      <c r="B287" s="105">
        <v>10000</v>
      </c>
    </row>
    <row r="288" spans="1:2" ht="12" hidden="1" customHeight="1" outlineLevel="2">
      <c r="A288" s="88" t="s">
        <v>2025</v>
      </c>
      <c r="B288" s="105">
        <v>10000</v>
      </c>
    </row>
    <row r="289" spans="1:2" ht="12" hidden="1" customHeight="1" outlineLevel="2">
      <c r="A289" s="88" t="s">
        <v>2026</v>
      </c>
      <c r="B289" s="105">
        <v>10000</v>
      </c>
    </row>
    <row r="290" spans="1:2" ht="12" hidden="1" customHeight="1" outlineLevel="2">
      <c r="A290" s="88" t="s">
        <v>2027</v>
      </c>
      <c r="B290" s="105">
        <v>15000</v>
      </c>
    </row>
    <row r="291" spans="1:2" ht="12" hidden="1" customHeight="1" outlineLevel="2">
      <c r="A291" s="88" t="s">
        <v>2028</v>
      </c>
      <c r="B291" s="105">
        <v>10000</v>
      </c>
    </row>
    <row r="292" spans="1:2" ht="12" hidden="1" customHeight="1" outlineLevel="2">
      <c r="A292" s="88" t="s">
        <v>2029</v>
      </c>
      <c r="B292" s="105">
        <v>10000</v>
      </c>
    </row>
    <row r="293" spans="1:2" ht="12" hidden="1" customHeight="1" outlineLevel="2">
      <c r="A293" s="88" t="s">
        <v>2030</v>
      </c>
      <c r="B293" s="105">
        <v>10000</v>
      </c>
    </row>
    <row r="294" spans="1:2" ht="12" hidden="1" customHeight="1" outlineLevel="2">
      <c r="A294" s="88" t="s">
        <v>2031</v>
      </c>
      <c r="B294" s="105">
        <v>5000</v>
      </c>
    </row>
    <row r="295" spans="1:2" ht="12" hidden="1" customHeight="1" outlineLevel="2">
      <c r="A295" s="88" t="s">
        <v>2032</v>
      </c>
      <c r="B295" s="105">
        <v>2000</v>
      </c>
    </row>
    <row r="296" spans="1:2" ht="12" hidden="1" customHeight="1" outlineLevel="2">
      <c r="A296" s="88" t="s">
        <v>2033</v>
      </c>
      <c r="B296" s="105">
        <v>1575</v>
      </c>
    </row>
    <row r="297" spans="1:2" ht="12" hidden="1" customHeight="1" outlineLevel="2">
      <c r="A297" s="88" t="s">
        <v>2034</v>
      </c>
      <c r="B297" s="105">
        <v>3000</v>
      </c>
    </row>
    <row r="298" spans="1:2" ht="12" hidden="1" customHeight="1" outlineLevel="2">
      <c r="A298" s="88" t="s">
        <v>2035</v>
      </c>
      <c r="B298" s="105">
        <v>7644</v>
      </c>
    </row>
    <row r="299" spans="1:2" ht="12" hidden="1" customHeight="1" outlineLevel="2">
      <c r="A299" s="88" t="s">
        <v>2036</v>
      </c>
      <c r="B299" s="105">
        <v>2262</v>
      </c>
    </row>
    <row r="300" spans="1:2" ht="12" hidden="1" customHeight="1" outlineLevel="2">
      <c r="A300" s="88" t="s">
        <v>2037</v>
      </c>
      <c r="B300" s="105">
        <v>1140</v>
      </c>
    </row>
    <row r="301" spans="1:2" ht="12" hidden="1" customHeight="1" outlineLevel="2">
      <c r="A301" s="88" t="s">
        <v>2038</v>
      </c>
      <c r="B301" s="106">
        <v>221</v>
      </c>
    </row>
    <row r="302" spans="1:2" ht="12" hidden="1" customHeight="1" outlineLevel="2">
      <c r="A302" s="88" t="s">
        <v>2039</v>
      </c>
      <c r="B302" s="105">
        <v>1501</v>
      </c>
    </row>
    <row r="303" spans="1:2" ht="12" hidden="1" customHeight="1" outlineLevel="2">
      <c r="A303" s="88" t="s">
        <v>2040</v>
      </c>
      <c r="B303" s="105">
        <v>4026</v>
      </c>
    </row>
    <row r="304" spans="1:2" ht="12" hidden="1" customHeight="1" outlineLevel="2">
      <c r="A304" s="88" t="s">
        <v>2041</v>
      </c>
      <c r="B304" s="105">
        <v>5000</v>
      </c>
    </row>
    <row r="305" spans="1:2" ht="12" hidden="1" customHeight="1" outlineLevel="2">
      <c r="A305" s="88" t="s">
        <v>2042</v>
      </c>
      <c r="B305" s="105">
        <v>3000</v>
      </c>
    </row>
    <row r="306" spans="1:2" ht="24" hidden="1" customHeight="1" outlineLevel="2">
      <c r="A306" s="88" t="s">
        <v>2043</v>
      </c>
      <c r="B306" s="105">
        <v>1000</v>
      </c>
    </row>
    <row r="307" spans="1:2" ht="12" hidden="1" customHeight="1" outlineLevel="2">
      <c r="A307" s="88" t="s">
        <v>2044</v>
      </c>
      <c r="B307" s="105">
        <v>2290</v>
      </c>
    </row>
    <row r="308" spans="1:2" ht="12" hidden="1" customHeight="1" outlineLevel="2">
      <c r="A308" s="88" t="s">
        <v>2045</v>
      </c>
      <c r="B308" s="105">
        <v>2763</v>
      </c>
    </row>
    <row r="309" spans="1:2" ht="12" hidden="1" customHeight="1" outlineLevel="2">
      <c r="A309" s="88" t="s">
        <v>2046</v>
      </c>
      <c r="B309" s="105">
        <v>25000</v>
      </c>
    </row>
    <row r="310" spans="1:2" ht="12" hidden="1" customHeight="1" outlineLevel="2">
      <c r="A310" s="88" t="s">
        <v>2047</v>
      </c>
      <c r="B310" s="105">
        <v>5500</v>
      </c>
    </row>
    <row r="311" spans="1:2" ht="12" hidden="1" customHeight="1" outlineLevel="2">
      <c r="A311" s="88" t="s">
        <v>2048</v>
      </c>
      <c r="B311" s="105">
        <v>7533</v>
      </c>
    </row>
    <row r="312" spans="1:2" ht="12" hidden="1" customHeight="1" outlineLevel="2">
      <c r="A312" s="88" t="s">
        <v>2049</v>
      </c>
      <c r="B312" s="105">
        <v>1975</v>
      </c>
    </row>
    <row r="313" spans="1:2" ht="12" hidden="1" customHeight="1" outlineLevel="2">
      <c r="A313" s="88" t="s">
        <v>2050</v>
      </c>
      <c r="B313" s="105">
        <v>10000</v>
      </c>
    </row>
    <row r="314" spans="1:2" ht="12" hidden="1" customHeight="1" outlineLevel="2">
      <c r="A314" s="88" t="s">
        <v>2051</v>
      </c>
      <c r="B314" s="105">
        <v>10000</v>
      </c>
    </row>
    <row r="315" spans="1:2" ht="12" hidden="1" customHeight="1" outlineLevel="2">
      <c r="A315" s="88" t="s">
        <v>2052</v>
      </c>
      <c r="B315" s="105">
        <v>10000</v>
      </c>
    </row>
    <row r="316" spans="1:2" ht="12" hidden="1" customHeight="1" outlineLevel="2">
      <c r="A316" s="88" t="s">
        <v>2053</v>
      </c>
      <c r="B316" s="105">
        <v>1000</v>
      </c>
    </row>
    <row r="317" spans="1:2" ht="12" hidden="1" customHeight="1" outlineLevel="2">
      <c r="A317" s="88" t="s">
        <v>2054</v>
      </c>
      <c r="B317" s="105">
        <v>2500</v>
      </c>
    </row>
    <row r="318" spans="1:2" ht="12" hidden="1" customHeight="1" outlineLevel="2">
      <c r="A318" s="88" t="s">
        <v>2055</v>
      </c>
      <c r="B318" s="105">
        <v>3000</v>
      </c>
    </row>
    <row r="319" spans="1:2" ht="12" hidden="1" customHeight="1" outlineLevel="2">
      <c r="A319" s="88" t="s">
        <v>2056</v>
      </c>
      <c r="B319" s="105">
        <v>1970</v>
      </c>
    </row>
    <row r="320" spans="1:2" ht="12" hidden="1" customHeight="1" outlineLevel="2">
      <c r="A320" s="88" t="s">
        <v>2057</v>
      </c>
      <c r="B320" s="105">
        <v>2000</v>
      </c>
    </row>
    <row r="321" spans="1:2" ht="12" hidden="1" customHeight="1" outlineLevel="2">
      <c r="A321" s="88" t="s">
        <v>2058</v>
      </c>
      <c r="B321" s="105">
        <v>1410</v>
      </c>
    </row>
    <row r="322" spans="1:2" ht="12" hidden="1" customHeight="1" outlineLevel="2">
      <c r="A322" s="88" t="s">
        <v>2059</v>
      </c>
      <c r="B322" s="105">
        <v>1172</v>
      </c>
    </row>
    <row r="323" spans="1:2" ht="12" hidden="1" customHeight="1" outlineLevel="2">
      <c r="A323" s="88" t="s">
        <v>2060</v>
      </c>
      <c r="B323" s="105">
        <v>10800</v>
      </c>
    </row>
    <row r="324" spans="1:2" ht="12" hidden="1" customHeight="1" outlineLevel="2">
      <c r="A324" s="88" t="s">
        <v>2061</v>
      </c>
      <c r="B324" s="105">
        <v>3070</v>
      </c>
    </row>
    <row r="325" spans="1:2" ht="24" hidden="1" customHeight="1" outlineLevel="2">
      <c r="A325" s="88" t="s">
        <v>2062</v>
      </c>
      <c r="B325" s="105">
        <v>1138</v>
      </c>
    </row>
    <row r="326" spans="1:2" ht="12" hidden="1" customHeight="1" outlineLevel="2">
      <c r="A326" s="88" t="s">
        <v>2063</v>
      </c>
      <c r="B326" s="105">
        <v>2937</v>
      </c>
    </row>
    <row r="327" spans="1:2" ht="12" hidden="1" customHeight="1" outlineLevel="2">
      <c r="A327" s="88" t="s">
        <v>2064</v>
      </c>
      <c r="B327" s="105">
        <v>1890</v>
      </c>
    </row>
    <row r="328" spans="1:2" ht="12" hidden="1" customHeight="1" outlineLevel="2">
      <c r="A328" s="88" t="s">
        <v>2065</v>
      </c>
      <c r="B328" s="105">
        <v>10000</v>
      </c>
    </row>
    <row r="329" spans="1:2" ht="12" hidden="1" customHeight="1" outlineLevel="2">
      <c r="A329" s="88" t="s">
        <v>2066</v>
      </c>
      <c r="B329" s="105">
        <v>6000</v>
      </c>
    </row>
    <row r="330" spans="1:2" ht="12" hidden="1" customHeight="1" outlineLevel="2">
      <c r="A330" s="88" t="s">
        <v>2067</v>
      </c>
      <c r="B330" s="105">
        <v>1005</v>
      </c>
    </row>
    <row r="331" spans="1:2" ht="12" hidden="1" customHeight="1" outlineLevel="2">
      <c r="A331" s="88" t="s">
        <v>2068</v>
      </c>
      <c r="B331" s="105">
        <v>1890</v>
      </c>
    </row>
    <row r="332" spans="1:2" ht="12" hidden="1" customHeight="1" outlineLevel="2">
      <c r="A332" s="88" t="s">
        <v>2069</v>
      </c>
      <c r="B332" s="105">
        <v>3000</v>
      </c>
    </row>
    <row r="333" spans="1:2" ht="12" hidden="1" customHeight="1" outlineLevel="2">
      <c r="A333" s="88" t="s">
        <v>2070</v>
      </c>
      <c r="B333" s="105">
        <v>1958</v>
      </c>
    </row>
    <row r="334" spans="1:2" ht="12" hidden="1" customHeight="1" outlineLevel="2">
      <c r="A334" s="88" t="s">
        <v>2071</v>
      </c>
      <c r="B334" s="105">
        <v>1100</v>
      </c>
    </row>
    <row r="335" spans="1:2" ht="24" hidden="1" customHeight="1" outlineLevel="2">
      <c r="A335" s="88" t="s">
        <v>2072</v>
      </c>
      <c r="B335" s="105">
        <v>1416</v>
      </c>
    </row>
    <row r="336" spans="1:2" ht="12" hidden="1" customHeight="1" outlineLevel="2">
      <c r="A336" s="88" t="s">
        <v>2073</v>
      </c>
      <c r="B336" s="105">
        <v>5400</v>
      </c>
    </row>
    <row r="337" spans="1:3" ht="12" hidden="1" customHeight="1" outlineLevel="2">
      <c r="A337" s="88" t="s">
        <v>2074</v>
      </c>
      <c r="B337" s="105">
        <v>2623</v>
      </c>
    </row>
    <row r="338" spans="1:3" ht="12" hidden="1" customHeight="1" outlineLevel="2">
      <c r="A338" s="88" t="s">
        <v>2075</v>
      </c>
      <c r="B338" s="105">
        <v>7500</v>
      </c>
    </row>
    <row r="339" spans="1:3" ht="12.75" customHeight="1" collapsed="1">
      <c r="A339" s="107" t="s">
        <v>103</v>
      </c>
      <c r="B339" s="108">
        <v>1143073</v>
      </c>
    </row>
    <row r="340" spans="1:3" ht="15.75" customHeight="1">
      <c r="A340" s="64"/>
      <c r="B340" s="64"/>
      <c r="C340" s="64"/>
    </row>
    <row r="341" spans="1:3" ht="15.75" customHeight="1">
      <c r="A341" s="64"/>
      <c r="B341" s="64"/>
      <c r="C341" s="64"/>
    </row>
    <row r="342" spans="1:3" ht="15.75" customHeight="1">
      <c r="A342" s="64"/>
      <c r="B342" s="64"/>
      <c r="C342" s="64"/>
    </row>
    <row r="343" spans="1:3" ht="15.75" customHeight="1">
      <c r="A343" s="64"/>
      <c r="B343" s="64"/>
      <c r="C343" s="64"/>
    </row>
    <row r="344" spans="1:3" ht="15.75" customHeight="1">
      <c r="A344" s="64"/>
      <c r="B344" s="64"/>
      <c r="C344" s="64"/>
    </row>
    <row r="345" spans="1:3" ht="15.75" customHeight="1">
      <c r="A345" s="64"/>
      <c r="B345" s="64"/>
      <c r="C345" s="64"/>
    </row>
    <row r="346" spans="1:3" ht="15.75" customHeight="1">
      <c r="A346" s="64"/>
      <c r="B346" s="64"/>
      <c r="C346" s="64"/>
    </row>
    <row r="347" spans="1:3" ht="15.75" customHeight="1">
      <c r="A347" s="64"/>
      <c r="B347" s="64"/>
      <c r="C347" s="64"/>
    </row>
    <row r="348" spans="1:3" ht="15.75" customHeight="1">
      <c r="A348" s="64"/>
      <c r="B348" s="64"/>
      <c r="C348" s="64"/>
    </row>
    <row r="349" spans="1:3" ht="15.75" customHeight="1">
      <c r="A349" s="64"/>
      <c r="B349" s="64"/>
      <c r="C349" s="64"/>
    </row>
    <row r="350" spans="1:3" ht="15.75" customHeight="1">
      <c r="A350" s="64"/>
      <c r="B350" s="64"/>
      <c r="C350" s="64"/>
    </row>
    <row r="351" spans="1:3" ht="15.75" customHeight="1">
      <c r="A351" s="64"/>
      <c r="B351" s="64"/>
      <c r="C351" s="64"/>
    </row>
    <row r="352" spans="1:3" ht="15.75" customHeight="1">
      <c r="A352" s="64"/>
      <c r="B352" s="64"/>
      <c r="C352" s="64"/>
    </row>
    <row r="353" spans="1:3" ht="15.75" customHeight="1">
      <c r="A353" s="64"/>
      <c r="B353" s="64"/>
      <c r="C353" s="64"/>
    </row>
    <row r="354" spans="1:3" ht="15.75" customHeight="1">
      <c r="A354" s="64"/>
      <c r="B354" s="64"/>
      <c r="C354" s="64"/>
    </row>
    <row r="355" spans="1:3" ht="15.75" customHeight="1">
      <c r="A355" s="64"/>
      <c r="B355" s="64"/>
      <c r="C355" s="64"/>
    </row>
    <row r="356" spans="1:3" ht="15.75" customHeight="1">
      <c r="A356" s="64"/>
      <c r="B356" s="64"/>
      <c r="C356" s="64"/>
    </row>
    <row r="357" spans="1:3" ht="15.75" customHeight="1">
      <c r="A357" s="64"/>
      <c r="B357" s="64"/>
      <c r="C357" s="64"/>
    </row>
    <row r="358" spans="1:3" ht="15.75" customHeight="1">
      <c r="A358" s="64"/>
      <c r="B358" s="64"/>
      <c r="C358" s="64"/>
    </row>
    <row r="359" spans="1:3" ht="15.75" customHeight="1">
      <c r="A359" s="64"/>
      <c r="B359" s="64"/>
      <c r="C359" s="64"/>
    </row>
    <row r="360" spans="1:3" ht="15.75" customHeight="1">
      <c r="A360" s="64"/>
      <c r="B360" s="64"/>
      <c r="C360" s="64"/>
    </row>
    <row r="361" spans="1:3" ht="15.75" customHeight="1">
      <c r="A361" s="64"/>
      <c r="B361" s="64"/>
      <c r="C361" s="64"/>
    </row>
    <row r="362" spans="1:3" ht="15.75" customHeight="1">
      <c r="A362" s="64"/>
      <c r="B362" s="64"/>
      <c r="C362" s="64"/>
    </row>
    <row r="363" spans="1:3" ht="15.75" customHeight="1">
      <c r="A363" s="64"/>
      <c r="B363" s="64"/>
      <c r="C363" s="64"/>
    </row>
    <row r="364" spans="1:3" ht="15.75" customHeight="1">
      <c r="A364" s="64"/>
      <c r="B364" s="64"/>
      <c r="C364" s="64"/>
    </row>
    <row r="365" spans="1:3" ht="15.75" customHeight="1">
      <c r="A365" s="64"/>
      <c r="B365" s="64"/>
      <c r="C365" s="64"/>
    </row>
    <row r="366" spans="1:3" ht="15.75" customHeight="1">
      <c r="A366" s="64"/>
      <c r="B366" s="64"/>
      <c r="C366" s="64"/>
    </row>
    <row r="367" spans="1:3" ht="15.75" customHeight="1">
      <c r="A367" s="64"/>
      <c r="B367" s="64"/>
      <c r="C367" s="64"/>
    </row>
    <row r="368" spans="1:3" ht="15.75" customHeight="1">
      <c r="A368" s="64"/>
      <c r="B368" s="64"/>
      <c r="C368" s="64"/>
    </row>
    <row r="369" spans="1:3" ht="15.75" customHeight="1">
      <c r="A369" s="64"/>
      <c r="B369" s="64"/>
      <c r="C369" s="64"/>
    </row>
    <row r="370" spans="1:3" ht="15.75" customHeight="1">
      <c r="A370" s="64"/>
      <c r="B370" s="64"/>
      <c r="C370" s="64"/>
    </row>
    <row r="371" spans="1:3" ht="15.75" customHeight="1">
      <c r="A371" s="64"/>
      <c r="B371" s="64"/>
      <c r="C371" s="64"/>
    </row>
    <row r="372" spans="1:3" ht="15.75" customHeight="1">
      <c r="A372" s="64"/>
      <c r="B372" s="64"/>
      <c r="C372" s="64"/>
    </row>
    <row r="373" spans="1:3" ht="15.75" customHeight="1">
      <c r="A373" s="64"/>
      <c r="B373" s="64"/>
      <c r="C373" s="64"/>
    </row>
    <row r="374" spans="1:3" ht="15.75" customHeight="1">
      <c r="A374" s="64"/>
      <c r="B374" s="64"/>
      <c r="C374" s="64"/>
    </row>
    <row r="375" spans="1:3" ht="15.75" customHeight="1">
      <c r="A375" s="64"/>
      <c r="B375" s="64"/>
      <c r="C375" s="64"/>
    </row>
    <row r="376" spans="1:3" ht="15.75" customHeight="1">
      <c r="A376" s="64"/>
      <c r="B376" s="64"/>
      <c r="C376" s="64"/>
    </row>
    <row r="377" spans="1:3" ht="15.75" customHeight="1">
      <c r="A377" s="64"/>
      <c r="B377" s="64"/>
      <c r="C377" s="64"/>
    </row>
    <row r="378" spans="1:3" ht="15.75" customHeight="1">
      <c r="A378" s="64"/>
      <c r="B378" s="64"/>
      <c r="C378" s="64"/>
    </row>
    <row r="379" spans="1:3" ht="15.75" customHeight="1">
      <c r="A379" s="64"/>
      <c r="B379" s="64"/>
      <c r="C379" s="64"/>
    </row>
    <row r="380" spans="1:3" ht="15.75" customHeight="1">
      <c r="A380" s="64"/>
      <c r="B380" s="64"/>
      <c r="C380" s="64"/>
    </row>
    <row r="381" spans="1:3" ht="15.75" customHeight="1">
      <c r="A381" s="64"/>
      <c r="B381" s="64"/>
      <c r="C381" s="64"/>
    </row>
    <row r="382" spans="1:3" ht="15.75" customHeight="1">
      <c r="A382" s="64"/>
      <c r="B382" s="64"/>
      <c r="C382" s="64"/>
    </row>
    <row r="383" spans="1:3" ht="15.75" customHeight="1">
      <c r="A383" s="64"/>
      <c r="B383" s="64"/>
      <c r="C383" s="64"/>
    </row>
    <row r="384" spans="1:3" ht="15.75" customHeight="1">
      <c r="A384" s="64"/>
      <c r="B384" s="64"/>
      <c r="C384" s="64"/>
    </row>
    <row r="385" spans="1:3" ht="15.75" customHeight="1">
      <c r="A385" s="64"/>
      <c r="B385" s="64"/>
      <c r="C385" s="64"/>
    </row>
    <row r="386" spans="1:3" ht="15.75" customHeight="1">
      <c r="A386" s="64"/>
      <c r="B386" s="64"/>
      <c r="C386" s="64"/>
    </row>
    <row r="387" spans="1:3" ht="15.75" customHeight="1">
      <c r="A387" s="64"/>
      <c r="B387" s="64"/>
      <c r="C387" s="64"/>
    </row>
    <row r="388" spans="1:3" ht="15.75" customHeight="1">
      <c r="A388" s="64"/>
      <c r="B388" s="64"/>
      <c r="C388" s="64"/>
    </row>
    <row r="389" spans="1:3" ht="15.75" customHeight="1">
      <c r="A389" s="64"/>
      <c r="B389" s="64"/>
      <c r="C389" s="64"/>
    </row>
    <row r="390" spans="1:3" ht="15.75" customHeight="1">
      <c r="A390" s="64"/>
      <c r="B390" s="64"/>
      <c r="C390" s="64"/>
    </row>
    <row r="391" spans="1:3" ht="15.75" customHeight="1">
      <c r="A391" s="64"/>
      <c r="B391" s="64"/>
      <c r="C391" s="64"/>
    </row>
    <row r="392" spans="1:3" ht="15.75" customHeight="1">
      <c r="A392" s="64"/>
      <c r="B392" s="64"/>
      <c r="C392" s="64"/>
    </row>
    <row r="393" spans="1:3" ht="15.75" customHeight="1">
      <c r="A393" s="64"/>
      <c r="B393" s="64"/>
      <c r="C393" s="64"/>
    </row>
    <row r="394" spans="1:3" ht="15.75" customHeight="1">
      <c r="A394" s="64"/>
      <c r="B394" s="64"/>
      <c r="C394" s="64"/>
    </row>
    <row r="395" spans="1:3" ht="15.75" customHeight="1">
      <c r="A395" s="64"/>
      <c r="B395" s="64"/>
      <c r="C395" s="64"/>
    </row>
    <row r="396" spans="1:3" ht="15.75" customHeight="1">
      <c r="A396" s="64"/>
      <c r="B396" s="64"/>
      <c r="C396" s="64"/>
    </row>
    <row r="397" spans="1:3" ht="15.75" customHeight="1">
      <c r="A397" s="64"/>
      <c r="B397" s="64"/>
      <c r="C397" s="64"/>
    </row>
    <row r="398" spans="1:3" ht="15.75" customHeight="1">
      <c r="A398" s="64"/>
      <c r="B398" s="64"/>
      <c r="C398" s="64"/>
    </row>
    <row r="399" spans="1:3" ht="15.75" customHeight="1">
      <c r="A399" s="64"/>
      <c r="B399" s="64"/>
      <c r="C399" s="64"/>
    </row>
    <row r="400" spans="1:3" ht="15.75" customHeight="1">
      <c r="A400" s="64"/>
      <c r="B400" s="64"/>
      <c r="C400" s="64"/>
    </row>
    <row r="401" spans="1:3" ht="15.75" customHeight="1">
      <c r="A401" s="64"/>
      <c r="B401" s="64"/>
      <c r="C401" s="64"/>
    </row>
    <row r="402" spans="1:3" ht="15.75" customHeight="1">
      <c r="A402" s="64"/>
      <c r="B402" s="64"/>
      <c r="C402" s="64"/>
    </row>
    <row r="403" spans="1:3" ht="15.75" customHeight="1">
      <c r="A403" s="64"/>
      <c r="B403" s="64"/>
      <c r="C403" s="64"/>
    </row>
    <row r="404" spans="1:3" ht="15.75" customHeight="1">
      <c r="A404" s="64"/>
      <c r="B404" s="64"/>
      <c r="C404" s="64"/>
    </row>
    <row r="405" spans="1:3" ht="15.75" customHeight="1">
      <c r="A405" s="64"/>
      <c r="B405" s="64"/>
      <c r="C405" s="64"/>
    </row>
    <row r="406" spans="1:3" ht="15.75" customHeight="1">
      <c r="A406" s="64"/>
      <c r="B406" s="64"/>
      <c r="C406" s="64"/>
    </row>
    <row r="407" spans="1:3" ht="15.75" customHeight="1">
      <c r="A407" s="64"/>
      <c r="B407" s="64"/>
      <c r="C407" s="64"/>
    </row>
    <row r="408" spans="1:3" ht="15.75" customHeight="1">
      <c r="A408" s="64"/>
      <c r="B408" s="64"/>
      <c r="C408" s="64"/>
    </row>
    <row r="409" spans="1:3" ht="15.75" customHeight="1">
      <c r="A409" s="64"/>
      <c r="B409" s="64"/>
      <c r="C409" s="64"/>
    </row>
    <row r="410" spans="1:3" ht="15.75" customHeight="1">
      <c r="A410" s="64"/>
      <c r="B410" s="64"/>
      <c r="C410" s="64"/>
    </row>
    <row r="411" spans="1:3" ht="15.75" customHeight="1">
      <c r="A411" s="64"/>
      <c r="B411" s="64"/>
      <c r="C411" s="64"/>
    </row>
    <row r="412" spans="1:3" ht="15.75" customHeight="1">
      <c r="A412" s="64"/>
      <c r="B412" s="64"/>
      <c r="C412" s="64"/>
    </row>
    <row r="413" spans="1:3" ht="15.75" customHeight="1">
      <c r="A413" s="64"/>
      <c r="B413" s="64"/>
      <c r="C413" s="64"/>
    </row>
    <row r="414" spans="1:3" ht="15.75" customHeight="1">
      <c r="A414" s="64"/>
      <c r="B414" s="64"/>
      <c r="C414" s="64"/>
    </row>
    <row r="415" spans="1:3" ht="15.75" customHeight="1">
      <c r="A415" s="64"/>
      <c r="B415" s="64"/>
      <c r="C415" s="64"/>
    </row>
    <row r="416" spans="1:3" ht="15.75" customHeight="1">
      <c r="A416" s="64"/>
      <c r="B416" s="64"/>
      <c r="C416" s="64"/>
    </row>
    <row r="417" spans="1:3" ht="15.75" customHeight="1">
      <c r="A417" s="64"/>
      <c r="B417" s="64"/>
      <c r="C417" s="64"/>
    </row>
    <row r="418" spans="1:3" ht="15.75" customHeight="1">
      <c r="A418" s="64"/>
      <c r="B418" s="64"/>
      <c r="C418" s="64"/>
    </row>
    <row r="419" spans="1:3" ht="15.75" customHeight="1">
      <c r="A419" s="64"/>
      <c r="B419" s="64"/>
      <c r="C419" s="64"/>
    </row>
    <row r="420" spans="1:3" ht="15.75" customHeight="1">
      <c r="A420" s="64"/>
      <c r="B420" s="64"/>
      <c r="C420" s="64"/>
    </row>
    <row r="421" spans="1:3" ht="15.75" customHeight="1">
      <c r="A421" s="64"/>
      <c r="B421" s="64"/>
      <c r="C421" s="64"/>
    </row>
    <row r="422" spans="1:3" ht="15.75" customHeight="1">
      <c r="A422" s="64"/>
      <c r="B422" s="64"/>
      <c r="C422" s="64"/>
    </row>
    <row r="423" spans="1:3" ht="15.75" customHeight="1">
      <c r="A423" s="64"/>
      <c r="B423" s="64"/>
      <c r="C423" s="64"/>
    </row>
    <row r="424" spans="1:3" ht="15.75" customHeight="1">
      <c r="A424" s="64"/>
      <c r="B424" s="64"/>
      <c r="C424" s="64"/>
    </row>
    <row r="425" spans="1:3" ht="15.75" customHeight="1">
      <c r="A425" s="64"/>
      <c r="B425" s="64"/>
      <c r="C425" s="64"/>
    </row>
    <row r="426" spans="1:3" ht="15.75" customHeight="1">
      <c r="A426" s="64"/>
      <c r="B426" s="64"/>
      <c r="C426" s="64"/>
    </row>
    <row r="427" spans="1:3" ht="15.75" customHeight="1">
      <c r="A427" s="64"/>
      <c r="B427" s="64"/>
      <c r="C427" s="64"/>
    </row>
    <row r="428" spans="1:3" ht="15.75" customHeight="1">
      <c r="A428" s="64"/>
      <c r="B428" s="64"/>
      <c r="C428" s="64"/>
    </row>
    <row r="429" spans="1:3" ht="15.75" customHeight="1">
      <c r="A429" s="64"/>
      <c r="B429" s="64"/>
      <c r="C429" s="64"/>
    </row>
    <row r="430" spans="1:3" ht="15.75" customHeight="1">
      <c r="A430" s="64"/>
      <c r="B430" s="64"/>
      <c r="C430" s="64"/>
    </row>
    <row r="431" spans="1:3" ht="15.75" customHeight="1">
      <c r="A431" s="64"/>
      <c r="B431" s="64"/>
      <c r="C431" s="64"/>
    </row>
    <row r="432" spans="1:3" ht="15.75" customHeight="1">
      <c r="A432" s="64"/>
      <c r="B432" s="64"/>
      <c r="C432" s="64"/>
    </row>
    <row r="433" spans="1:3" ht="15.75" customHeight="1">
      <c r="A433" s="64"/>
      <c r="B433" s="64"/>
      <c r="C433" s="64"/>
    </row>
    <row r="434" spans="1:3" ht="15.75" customHeight="1">
      <c r="A434" s="64"/>
      <c r="B434" s="64"/>
      <c r="C434" s="64"/>
    </row>
    <row r="435" spans="1:3" ht="15.75" customHeight="1">
      <c r="A435" s="64"/>
      <c r="B435" s="64"/>
      <c r="C435" s="64"/>
    </row>
    <row r="436" spans="1:3" ht="15.75" customHeight="1">
      <c r="A436" s="64"/>
      <c r="B436" s="64"/>
      <c r="C436" s="64"/>
    </row>
    <row r="437" spans="1:3" ht="15.75" customHeight="1">
      <c r="A437" s="64"/>
      <c r="B437" s="64"/>
      <c r="C437" s="64"/>
    </row>
    <row r="438" spans="1:3" ht="15.75" customHeight="1">
      <c r="A438" s="64"/>
      <c r="B438" s="64"/>
      <c r="C438" s="64"/>
    </row>
    <row r="439" spans="1:3" ht="15.75" customHeight="1">
      <c r="A439" s="64"/>
      <c r="B439" s="64"/>
      <c r="C439" s="64"/>
    </row>
    <row r="440" spans="1:3" ht="15.75" customHeight="1">
      <c r="A440" s="64"/>
      <c r="B440" s="64"/>
      <c r="C440" s="64"/>
    </row>
    <row r="441" spans="1:3" ht="15.75" customHeight="1">
      <c r="A441" s="64"/>
      <c r="B441" s="64"/>
      <c r="C441" s="64"/>
    </row>
    <row r="442" spans="1:3" ht="15.75" customHeight="1">
      <c r="A442" s="64"/>
      <c r="B442" s="64"/>
      <c r="C442" s="64"/>
    </row>
    <row r="443" spans="1:3" ht="15.75" customHeight="1">
      <c r="A443" s="64"/>
      <c r="B443" s="64"/>
      <c r="C443" s="64"/>
    </row>
    <row r="444" spans="1:3" ht="15.75" customHeight="1">
      <c r="A444" s="64"/>
      <c r="B444" s="64"/>
      <c r="C444" s="64"/>
    </row>
    <row r="445" spans="1:3" ht="15.75" customHeight="1">
      <c r="A445" s="64"/>
      <c r="B445" s="64"/>
      <c r="C445" s="64"/>
    </row>
    <row r="446" spans="1:3" ht="15.75" customHeight="1">
      <c r="A446" s="64"/>
      <c r="B446" s="64"/>
      <c r="C446" s="64"/>
    </row>
    <row r="447" spans="1:3" ht="15.75" customHeight="1">
      <c r="A447" s="64"/>
      <c r="B447" s="64"/>
      <c r="C447" s="64"/>
    </row>
    <row r="448" spans="1:3" ht="15.75" customHeight="1">
      <c r="A448" s="64"/>
      <c r="B448" s="64"/>
      <c r="C448" s="64"/>
    </row>
    <row r="449" spans="1:3" ht="15.75" customHeight="1">
      <c r="A449" s="64"/>
      <c r="B449" s="64"/>
      <c r="C449" s="64"/>
    </row>
    <row r="450" spans="1:3" ht="15.75" customHeight="1">
      <c r="A450" s="64"/>
      <c r="B450" s="64"/>
      <c r="C450" s="64"/>
    </row>
    <row r="451" spans="1:3" ht="15.75" customHeight="1">
      <c r="A451" s="64"/>
      <c r="B451" s="64"/>
      <c r="C451" s="64"/>
    </row>
    <row r="452" spans="1:3" ht="15.75" customHeight="1">
      <c r="A452" s="64"/>
      <c r="B452" s="64"/>
      <c r="C452" s="64"/>
    </row>
    <row r="453" spans="1:3" ht="15.75" customHeight="1">
      <c r="A453" s="64"/>
      <c r="B453" s="64"/>
      <c r="C453" s="64"/>
    </row>
    <row r="454" spans="1:3" ht="15.75" customHeight="1">
      <c r="A454" s="64"/>
      <c r="B454" s="64"/>
      <c r="C454" s="64"/>
    </row>
    <row r="455" spans="1:3" ht="15.75" customHeight="1">
      <c r="A455" s="64"/>
      <c r="B455" s="64"/>
      <c r="C455" s="64"/>
    </row>
    <row r="456" spans="1:3" ht="15.75" customHeight="1">
      <c r="A456" s="64"/>
      <c r="B456" s="64"/>
      <c r="C456" s="64"/>
    </row>
    <row r="457" spans="1:3" ht="15.75" customHeight="1">
      <c r="A457" s="64"/>
      <c r="B457" s="64"/>
      <c r="C457" s="64"/>
    </row>
    <row r="458" spans="1:3" ht="15.75" customHeight="1">
      <c r="A458" s="64"/>
      <c r="B458" s="64"/>
      <c r="C458" s="64"/>
    </row>
    <row r="459" spans="1:3" ht="15.75" customHeight="1">
      <c r="A459" s="64"/>
      <c r="B459" s="64"/>
      <c r="C459" s="64"/>
    </row>
    <row r="460" spans="1:3" ht="15.75" customHeight="1">
      <c r="A460" s="64"/>
      <c r="B460" s="64"/>
      <c r="C460" s="64"/>
    </row>
    <row r="461" spans="1:3" ht="15.75" customHeight="1">
      <c r="A461" s="64"/>
      <c r="B461" s="64"/>
      <c r="C461" s="64"/>
    </row>
    <row r="462" spans="1:3" ht="15.75" customHeight="1">
      <c r="A462" s="64"/>
      <c r="B462" s="64"/>
      <c r="C462" s="64"/>
    </row>
    <row r="463" spans="1:3" ht="15.75" customHeight="1">
      <c r="A463" s="64"/>
      <c r="B463" s="64"/>
      <c r="C463" s="64"/>
    </row>
    <row r="464" spans="1:3" ht="15.75" customHeight="1">
      <c r="A464" s="64"/>
      <c r="B464" s="64"/>
      <c r="C464" s="64"/>
    </row>
    <row r="465" spans="1:3" ht="15.75" customHeight="1">
      <c r="A465" s="64"/>
      <c r="B465" s="64"/>
      <c r="C465" s="64"/>
    </row>
    <row r="466" spans="1:3" ht="15.75" customHeight="1">
      <c r="A466" s="64"/>
      <c r="B466" s="64"/>
      <c r="C466" s="64"/>
    </row>
    <row r="467" spans="1:3" ht="15.75" customHeight="1">
      <c r="A467" s="64"/>
      <c r="B467" s="64"/>
      <c r="C467" s="64"/>
    </row>
    <row r="468" spans="1:3" ht="15.75" customHeight="1">
      <c r="A468" s="64"/>
      <c r="B468" s="64"/>
      <c r="C468" s="64"/>
    </row>
    <row r="469" spans="1:3" ht="15.75" customHeight="1">
      <c r="A469" s="64"/>
      <c r="B469" s="64"/>
      <c r="C469" s="64"/>
    </row>
    <row r="470" spans="1:3" ht="15.75" customHeight="1">
      <c r="A470" s="64"/>
      <c r="B470" s="64"/>
      <c r="C470" s="64"/>
    </row>
    <row r="471" spans="1:3" ht="15.75" customHeight="1">
      <c r="A471" s="64"/>
      <c r="B471" s="64"/>
      <c r="C471" s="64"/>
    </row>
    <row r="472" spans="1:3" ht="15.75" customHeight="1">
      <c r="A472" s="64"/>
      <c r="B472" s="64"/>
      <c r="C472" s="64"/>
    </row>
    <row r="473" spans="1:3" ht="15.75" customHeight="1">
      <c r="A473" s="64"/>
      <c r="B473" s="64"/>
      <c r="C473" s="64"/>
    </row>
    <row r="474" spans="1:3" ht="15.75" customHeight="1">
      <c r="A474" s="64"/>
      <c r="B474" s="64"/>
      <c r="C474" s="64"/>
    </row>
    <row r="475" spans="1:3" ht="15.75" customHeight="1">
      <c r="A475" s="64"/>
      <c r="B475" s="64"/>
      <c r="C475" s="64"/>
    </row>
    <row r="476" spans="1:3" ht="15.75" customHeight="1">
      <c r="A476" s="64"/>
      <c r="B476" s="64"/>
      <c r="C476" s="64"/>
    </row>
    <row r="477" spans="1:3" ht="15.75" customHeight="1">
      <c r="A477" s="64"/>
      <c r="B477" s="64"/>
      <c r="C477" s="64"/>
    </row>
    <row r="478" spans="1:3" ht="15.75" customHeight="1">
      <c r="A478" s="64"/>
      <c r="B478" s="64"/>
      <c r="C478" s="64"/>
    </row>
    <row r="479" spans="1:3" ht="15.75" customHeight="1">
      <c r="A479" s="64"/>
      <c r="B479" s="64"/>
      <c r="C479" s="64"/>
    </row>
    <row r="480" spans="1:3" ht="15.75" customHeight="1">
      <c r="A480" s="64"/>
      <c r="B480" s="64"/>
      <c r="C480" s="64"/>
    </row>
    <row r="481" spans="1:3" ht="15.75" customHeight="1">
      <c r="A481" s="64"/>
      <c r="B481" s="64"/>
      <c r="C481" s="64"/>
    </row>
    <row r="482" spans="1:3" ht="15.75" customHeight="1">
      <c r="A482" s="64"/>
      <c r="B482" s="64"/>
      <c r="C482" s="64"/>
    </row>
    <row r="483" spans="1:3" ht="15.75" customHeight="1">
      <c r="A483" s="64"/>
      <c r="B483" s="64"/>
      <c r="C483" s="64"/>
    </row>
    <row r="484" spans="1:3" ht="15.75" customHeight="1">
      <c r="A484" s="64"/>
      <c r="B484" s="64"/>
      <c r="C484" s="64"/>
    </row>
    <row r="485" spans="1:3" ht="15.75" customHeight="1">
      <c r="A485" s="64"/>
      <c r="B485" s="64"/>
      <c r="C485" s="64"/>
    </row>
    <row r="486" spans="1:3" ht="15.75" customHeight="1">
      <c r="A486" s="64"/>
      <c r="B486" s="64"/>
      <c r="C486" s="64"/>
    </row>
    <row r="487" spans="1:3" ht="15.75" customHeight="1">
      <c r="A487" s="64"/>
      <c r="B487" s="64"/>
      <c r="C487" s="64"/>
    </row>
    <row r="488" spans="1:3" ht="15.75" customHeight="1">
      <c r="A488" s="64"/>
      <c r="B488" s="64"/>
      <c r="C488" s="64"/>
    </row>
    <row r="489" spans="1:3" ht="15.75" customHeight="1">
      <c r="A489" s="64"/>
      <c r="B489" s="64"/>
      <c r="C489" s="64"/>
    </row>
    <row r="490" spans="1:3" ht="15.75" customHeight="1">
      <c r="A490" s="64"/>
      <c r="B490" s="64"/>
      <c r="C490" s="64"/>
    </row>
    <row r="491" spans="1:3" ht="15.75" customHeight="1">
      <c r="A491" s="64"/>
      <c r="B491" s="64"/>
      <c r="C491" s="64"/>
    </row>
    <row r="492" spans="1:3" ht="15.75" customHeight="1">
      <c r="A492" s="64"/>
      <c r="B492" s="64"/>
      <c r="C492" s="64"/>
    </row>
    <row r="493" spans="1:3" ht="15.75" customHeight="1">
      <c r="A493" s="64"/>
      <c r="B493" s="64"/>
      <c r="C493" s="64"/>
    </row>
    <row r="494" spans="1:3" ht="15.75" customHeight="1">
      <c r="A494" s="64"/>
      <c r="B494" s="64"/>
      <c r="C494" s="64"/>
    </row>
    <row r="495" spans="1:3" ht="15.75" customHeight="1">
      <c r="A495" s="64"/>
      <c r="B495" s="64"/>
      <c r="C495" s="64"/>
    </row>
    <row r="496" spans="1:3" ht="15.75" customHeight="1">
      <c r="A496" s="64"/>
      <c r="B496" s="64"/>
      <c r="C496" s="64"/>
    </row>
    <row r="497" spans="1:3" ht="15.75" customHeight="1">
      <c r="A497" s="64"/>
      <c r="B497" s="64"/>
      <c r="C497" s="64"/>
    </row>
    <row r="498" spans="1:3" ht="15.75" customHeight="1">
      <c r="A498" s="64"/>
      <c r="B498" s="64"/>
      <c r="C498" s="64"/>
    </row>
    <row r="499" spans="1:3" ht="15.75" customHeight="1">
      <c r="A499" s="64"/>
      <c r="B499" s="64"/>
      <c r="C499" s="64"/>
    </row>
    <row r="500" spans="1:3" ht="15.75" customHeight="1">
      <c r="A500" s="64"/>
      <c r="B500" s="64"/>
      <c r="C500" s="64"/>
    </row>
    <row r="501" spans="1:3" ht="15.75" customHeight="1">
      <c r="A501" s="64"/>
      <c r="B501" s="64"/>
      <c r="C501" s="64"/>
    </row>
    <row r="502" spans="1:3" ht="15.75" customHeight="1">
      <c r="A502" s="64"/>
      <c r="B502" s="64"/>
      <c r="C502" s="64"/>
    </row>
    <row r="503" spans="1:3" ht="15.75" customHeight="1">
      <c r="A503" s="64"/>
      <c r="B503" s="64"/>
      <c r="C503" s="64"/>
    </row>
    <row r="504" spans="1:3" ht="15.75" customHeight="1">
      <c r="A504" s="64"/>
      <c r="B504" s="64"/>
      <c r="C504" s="64"/>
    </row>
    <row r="505" spans="1:3" ht="15.75" customHeight="1">
      <c r="A505" s="64"/>
      <c r="B505" s="64"/>
      <c r="C505" s="64"/>
    </row>
    <row r="506" spans="1:3" ht="15.75" customHeight="1">
      <c r="A506" s="64"/>
      <c r="B506" s="64"/>
      <c r="C506" s="64"/>
    </row>
    <row r="507" spans="1:3" ht="15.75" customHeight="1">
      <c r="A507" s="64"/>
      <c r="B507" s="64"/>
      <c r="C507" s="64"/>
    </row>
    <row r="508" spans="1:3" ht="15.75" customHeight="1">
      <c r="A508" s="64"/>
      <c r="B508" s="64"/>
      <c r="C508" s="64"/>
    </row>
    <row r="509" spans="1:3" ht="15.75" customHeight="1">
      <c r="A509" s="64"/>
      <c r="B509" s="64"/>
      <c r="C509" s="64"/>
    </row>
    <row r="510" spans="1:3" ht="15.75" customHeight="1">
      <c r="A510" s="64"/>
      <c r="B510" s="64"/>
      <c r="C510" s="64"/>
    </row>
    <row r="511" spans="1:3" ht="15.75" customHeight="1">
      <c r="A511" s="64"/>
      <c r="B511" s="64"/>
      <c r="C511" s="64"/>
    </row>
    <row r="512" spans="1:3" ht="15.75" customHeight="1">
      <c r="A512" s="64"/>
      <c r="B512" s="64"/>
      <c r="C512" s="64"/>
    </row>
    <row r="513" spans="1:3" ht="15.75" customHeight="1">
      <c r="A513" s="64"/>
      <c r="B513" s="64"/>
      <c r="C513" s="64"/>
    </row>
    <row r="514" spans="1:3" ht="15.75" customHeight="1">
      <c r="A514" s="64"/>
      <c r="B514" s="64"/>
      <c r="C514" s="64"/>
    </row>
    <row r="515" spans="1:3" ht="15.75" customHeight="1">
      <c r="A515" s="64"/>
      <c r="B515" s="64"/>
      <c r="C515" s="64"/>
    </row>
    <row r="516" spans="1:3" ht="15.75" customHeight="1">
      <c r="A516" s="64"/>
      <c r="B516" s="64"/>
      <c r="C516" s="64"/>
    </row>
    <row r="517" spans="1:3" ht="15.75" customHeight="1">
      <c r="A517" s="64"/>
      <c r="B517" s="64"/>
      <c r="C517" s="64"/>
    </row>
    <row r="518" spans="1:3" ht="15.75" customHeight="1">
      <c r="A518" s="64"/>
      <c r="B518" s="64"/>
      <c r="C518" s="64"/>
    </row>
    <row r="519" spans="1:3" ht="15.75" customHeight="1">
      <c r="A519" s="64"/>
      <c r="B519" s="64"/>
      <c r="C519" s="64"/>
    </row>
    <row r="520" spans="1:3" ht="15.75" customHeight="1">
      <c r="A520" s="64"/>
      <c r="B520" s="64"/>
      <c r="C520" s="64"/>
    </row>
    <row r="521" spans="1:3" ht="15.75" customHeight="1">
      <c r="A521" s="64"/>
      <c r="B521" s="64"/>
      <c r="C521" s="64"/>
    </row>
    <row r="522" spans="1:3" ht="15.75" customHeight="1">
      <c r="A522" s="64"/>
      <c r="B522" s="64"/>
      <c r="C522" s="64"/>
    </row>
    <row r="523" spans="1:3" ht="15.75" customHeight="1">
      <c r="A523" s="64"/>
      <c r="B523" s="64"/>
      <c r="C523" s="64"/>
    </row>
    <row r="524" spans="1:3" ht="15.75" customHeight="1">
      <c r="A524" s="64"/>
      <c r="B524" s="64"/>
      <c r="C524" s="64"/>
    </row>
    <row r="525" spans="1:3" ht="15.75" customHeight="1">
      <c r="A525" s="64"/>
      <c r="B525" s="64"/>
      <c r="C525" s="64"/>
    </row>
    <row r="526" spans="1:3" ht="15.75" customHeight="1">
      <c r="A526" s="64"/>
      <c r="B526" s="64"/>
      <c r="C526" s="64"/>
    </row>
    <row r="527" spans="1:3" ht="15.75" customHeight="1">
      <c r="A527" s="64"/>
      <c r="B527" s="64"/>
      <c r="C527" s="64"/>
    </row>
    <row r="528" spans="1:3" ht="15.75" customHeight="1">
      <c r="A528" s="64"/>
      <c r="B528" s="64"/>
      <c r="C528" s="64"/>
    </row>
    <row r="529" spans="1:3" ht="15.75" customHeight="1">
      <c r="A529" s="64"/>
      <c r="B529" s="64"/>
      <c r="C529" s="64"/>
    </row>
    <row r="530" spans="1:3" ht="15.75" customHeight="1">
      <c r="A530" s="64"/>
      <c r="B530" s="64"/>
      <c r="C530" s="64"/>
    </row>
    <row r="531" spans="1:3" ht="15.75" customHeight="1">
      <c r="A531" s="64"/>
      <c r="B531" s="64"/>
      <c r="C531" s="64"/>
    </row>
    <row r="532" spans="1:3" ht="15.75" customHeight="1">
      <c r="A532" s="64"/>
      <c r="B532" s="64"/>
      <c r="C532" s="64"/>
    </row>
    <row r="533" spans="1:3" ht="15.75" customHeight="1">
      <c r="A533" s="64"/>
      <c r="B533" s="64"/>
      <c r="C533" s="64"/>
    </row>
    <row r="534" spans="1:3" ht="15.75" customHeight="1">
      <c r="A534" s="64"/>
      <c r="B534" s="64"/>
      <c r="C534" s="64"/>
    </row>
    <row r="535" spans="1:3" ht="15.75" customHeight="1">
      <c r="A535" s="64"/>
      <c r="B535" s="64"/>
      <c r="C535" s="64"/>
    </row>
    <row r="536" spans="1:3" ht="15.75" customHeight="1">
      <c r="A536" s="64"/>
      <c r="B536" s="64"/>
      <c r="C536" s="64"/>
    </row>
    <row r="537" spans="1:3" ht="15.75" customHeight="1">
      <c r="A537" s="64"/>
      <c r="B537" s="64"/>
      <c r="C537" s="64"/>
    </row>
    <row r="538" spans="1:3" ht="15.75" customHeight="1">
      <c r="A538" s="64"/>
      <c r="B538" s="64"/>
      <c r="C538" s="64"/>
    </row>
    <row r="539" spans="1:3" ht="15.75" customHeight="1">
      <c r="A539" s="64"/>
      <c r="B539" s="64"/>
      <c r="C539" s="64"/>
    </row>
    <row r="540" spans="1:3" ht="15.75" customHeight="1">
      <c r="A540" s="64"/>
      <c r="B540" s="64"/>
      <c r="C540" s="64"/>
    </row>
    <row r="541" spans="1:3" ht="15.75" customHeight="1">
      <c r="A541" s="64"/>
      <c r="B541" s="64"/>
      <c r="C541" s="64"/>
    </row>
    <row r="542" spans="1:3" ht="15.75" customHeight="1">
      <c r="A542" s="64"/>
      <c r="B542" s="64"/>
      <c r="C542" s="64"/>
    </row>
    <row r="543" spans="1:3" ht="15.75" customHeight="1">
      <c r="A543" s="64"/>
      <c r="B543" s="64"/>
      <c r="C543" s="64"/>
    </row>
    <row r="544" spans="1:3" ht="15.75" customHeight="1">
      <c r="A544" s="64"/>
      <c r="B544" s="64"/>
      <c r="C544" s="64"/>
    </row>
    <row r="545" spans="1:3" ht="15.75" customHeight="1">
      <c r="A545" s="64"/>
      <c r="B545" s="64"/>
      <c r="C545" s="64"/>
    </row>
    <row r="546" spans="1:3" ht="15.75" customHeight="1">
      <c r="A546" s="64"/>
      <c r="B546" s="64"/>
      <c r="C546" s="64"/>
    </row>
    <row r="547" spans="1:3" ht="15.75" customHeight="1">
      <c r="A547" s="64"/>
      <c r="B547" s="64"/>
      <c r="C547" s="64"/>
    </row>
    <row r="548" spans="1:3" ht="15.75" customHeight="1">
      <c r="A548" s="64"/>
      <c r="B548" s="64"/>
      <c r="C548" s="64"/>
    </row>
    <row r="549" spans="1:3" ht="15.75" customHeight="1">
      <c r="A549" s="64"/>
      <c r="B549" s="64"/>
      <c r="C549" s="64"/>
    </row>
    <row r="550" spans="1:3" ht="15.75" customHeight="1">
      <c r="A550" s="64"/>
      <c r="B550" s="64"/>
      <c r="C550" s="64"/>
    </row>
    <row r="551" spans="1:3" ht="15.75" customHeight="1">
      <c r="A551" s="64"/>
      <c r="B551" s="64"/>
      <c r="C551" s="64"/>
    </row>
    <row r="552" spans="1:3" ht="15.75" customHeight="1">
      <c r="A552" s="64"/>
      <c r="B552" s="64"/>
      <c r="C552" s="64"/>
    </row>
    <row r="553" spans="1:3" ht="15.75" customHeight="1">
      <c r="A553" s="64"/>
      <c r="B553" s="64"/>
      <c r="C553" s="64"/>
    </row>
    <row r="554" spans="1:3" ht="15.75" customHeight="1">
      <c r="A554" s="64"/>
      <c r="B554" s="64"/>
      <c r="C554" s="64"/>
    </row>
    <row r="555" spans="1:3" ht="15.75" customHeight="1">
      <c r="A555" s="64"/>
      <c r="B555" s="64"/>
      <c r="C555" s="64"/>
    </row>
    <row r="556" spans="1:3" ht="15.75" customHeight="1">
      <c r="A556" s="64"/>
      <c r="B556" s="64"/>
      <c r="C556" s="64"/>
    </row>
    <row r="557" spans="1:3" ht="15.75" customHeight="1">
      <c r="A557" s="64"/>
      <c r="B557" s="64"/>
      <c r="C557" s="64"/>
    </row>
    <row r="558" spans="1:3" ht="15.75" customHeight="1">
      <c r="A558" s="64"/>
      <c r="B558" s="64"/>
      <c r="C558" s="64"/>
    </row>
    <row r="559" spans="1:3" ht="15.75" customHeight="1">
      <c r="A559" s="64"/>
      <c r="B559" s="64"/>
      <c r="C559" s="64"/>
    </row>
    <row r="560" spans="1:3" ht="15.75" customHeight="1">
      <c r="A560" s="64"/>
      <c r="B560" s="64"/>
      <c r="C560" s="64"/>
    </row>
    <row r="561" spans="1:3" ht="15.75" customHeight="1">
      <c r="A561" s="64"/>
      <c r="B561" s="64"/>
      <c r="C561" s="64"/>
    </row>
    <row r="562" spans="1:3" ht="15.75" customHeight="1">
      <c r="A562" s="64"/>
      <c r="B562" s="64"/>
      <c r="C562" s="64"/>
    </row>
    <row r="563" spans="1:3" ht="15.75" customHeight="1">
      <c r="A563" s="64"/>
      <c r="B563" s="64"/>
      <c r="C563" s="64"/>
    </row>
    <row r="564" spans="1:3" ht="15.75" customHeight="1">
      <c r="A564" s="64"/>
      <c r="B564" s="64"/>
      <c r="C564" s="64"/>
    </row>
    <row r="565" spans="1:3" ht="15.75" customHeight="1">
      <c r="A565" s="64"/>
      <c r="B565" s="64"/>
      <c r="C565" s="64"/>
    </row>
    <row r="566" spans="1:3" ht="15.75" customHeight="1">
      <c r="A566" s="64"/>
      <c r="B566" s="64"/>
      <c r="C566" s="64"/>
    </row>
    <row r="567" spans="1:3" ht="15.75" customHeight="1">
      <c r="A567" s="64"/>
      <c r="B567" s="64"/>
      <c r="C567" s="64"/>
    </row>
    <row r="568" spans="1:3" ht="15.75" customHeight="1">
      <c r="A568" s="64"/>
      <c r="B568" s="64"/>
      <c r="C568" s="64"/>
    </row>
    <row r="569" spans="1:3" ht="15.75" customHeight="1">
      <c r="A569" s="64"/>
      <c r="B569" s="64"/>
      <c r="C569" s="64"/>
    </row>
    <row r="570" spans="1:3" ht="15.75" customHeight="1">
      <c r="A570" s="64"/>
      <c r="B570" s="64"/>
      <c r="C570" s="64"/>
    </row>
    <row r="571" spans="1:3" ht="15.75" customHeight="1">
      <c r="A571" s="64"/>
      <c r="B571" s="64"/>
      <c r="C571" s="64"/>
    </row>
    <row r="572" spans="1:3" ht="15.75" customHeight="1">
      <c r="A572" s="64"/>
      <c r="B572" s="64"/>
      <c r="C572" s="64"/>
    </row>
    <row r="573" spans="1:3" ht="15.75" customHeight="1">
      <c r="A573" s="64"/>
      <c r="B573" s="64"/>
      <c r="C573" s="64"/>
    </row>
    <row r="574" spans="1:3" ht="15.75" customHeight="1">
      <c r="A574" s="64"/>
      <c r="B574" s="64"/>
      <c r="C574" s="64"/>
    </row>
    <row r="575" spans="1:3" ht="15.75" customHeight="1">
      <c r="A575" s="64"/>
      <c r="B575" s="64"/>
      <c r="C575" s="64"/>
    </row>
    <row r="576" spans="1:3" ht="15.75" customHeight="1">
      <c r="A576" s="64"/>
      <c r="B576" s="64"/>
      <c r="C576" s="64"/>
    </row>
    <row r="577" spans="1:3" ht="15.75" customHeight="1">
      <c r="A577" s="64"/>
      <c r="B577" s="64"/>
      <c r="C577" s="64"/>
    </row>
    <row r="578" spans="1:3" ht="15.75" customHeight="1">
      <c r="A578" s="64"/>
      <c r="B578" s="64"/>
      <c r="C578" s="64"/>
    </row>
    <row r="579" spans="1:3" ht="15.75" customHeight="1">
      <c r="A579" s="64"/>
      <c r="B579" s="64"/>
      <c r="C579" s="64"/>
    </row>
    <row r="580" spans="1:3" ht="15.75" customHeight="1">
      <c r="A580" s="64"/>
      <c r="B580" s="64"/>
      <c r="C580" s="64"/>
    </row>
    <row r="581" spans="1:3" ht="15.75" customHeight="1">
      <c r="A581" s="64"/>
      <c r="B581" s="64"/>
      <c r="C581" s="64"/>
    </row>
    <row r="582" spans="1:3" ht="15.75" customHeight="1">
      <c r="A582" s="64"/>
      <c r="B582" s="64"/>
      <c r="C582" s="64"/>
    </row>
    <row r="583" spans="1:3" ht="15.75" customHeight="1">
      <c r="A583" s="64"/>
      <c r="B583" s="64"/>
      <c r="C583" s="64"/>
    </row>
    <row r="584" spans="1:3" ht="15.75" customHeight="1">
      <c r="A584" s="64"/>
      <c r="B584" s="64"/>
      <c r="C584" s="64"/>
    </row>
    <row r="585" spans="1:3" ht="15.75" customHeight="1">
      <c r="A585" s="64"/>
      <c r="B585" s="64"/>
      <c r="C585" s="64"/>
    </row>
    <row r="586" spans="1:3" ht="15.75" customHeight="1">
      <c r="A586" s="64"/>
      <c r="B586" s="64"/>
      <c r="C586" s="64"/>
    </row>
    <row r="587" spans="1:3" ht="15.75" customHeight="1">
      <c r="A587" s="64"/>
      <c r="B587" s="64"/>
      <c r="C587" s="64"/>
    </row>
    <row r="588" spans="1:3" ht="15.75" customHeight="1">
      <c r="A588" s="64"/>
      <c r="B588" s="64"/>
      <c r="C588" s="64"/>
    </row>
    <row r="589" spans="1:3" ht="15.75" customHeight="1">
      <c r="A589" s="64"/>
      <c r="B589" s="64"/>
      <c r="C589" s="64"/>
    </row>
    <row r="590" spans="1:3" ht="15.75" customHeight="1">
      <c r="A590" s="64"/>
      <c r="B590" s="64"/>
      <c r="C590" s="64"/>
    </row>
    <row r="591" spans="1:3" ht="15.75" customHeight="1">
      <c r="A591" s="64"/>
      <c r="B591" s="64"/>
      <c r="C591" s="64"/>
    </row>
    <row r="592" spans="1:3" ht="15.75" customHeight="1">
      <c r="A592" s="64"/>
      <c r="B592" s="64"/>
      <c r="C592" s="64"/>
    </row>
    <row r="593" spans="1:3" ht="15.75" customHeight="1">
      <c r="A593" s="64"/>
      <c r="B593" s="64"/>
      <c r="C593" s="64"/>
    </row>
    <row r="594" spans="1:3" ht="15.75" customHeight="1">
      <c r="A594" s="64"/>
      <c r="B594" s="64"/>
      <c r="C594" s="64"/>
    </row>
    <row r="595" spans="1:3" ht="15.75" customHeight="1">
      <c r="A595" s="64"/>
      <c r="B595" s="64"/>
      <c r="C595" s="64"/>
    </row>
    <row r="596" spans="1:3" ht="15.75" customHeight="1">
      <c r="A596" s="64"/>
      <c r="B596" s="64"/>
      <c r="C596" s="64"/>
    </row>
    <row r="597" spans="1:3" ht="15.75" customHeight="1">
      <c r="A597" s="64"/>
      <c r="B597" s="64"/>
      <c r="C597" s="64"/>
    </row>
    <row r="598" spans="1:3" ht="15.75" customHeight="1">
      <c r="A598" s="64"/>
      <c r="B598" s="64"/>
      <c r="C598" s="64"/>
    </row>
    <row r="599" spans="1:3" ht="15.75" customHeight="1">
      <c r="A599" s="64"/>
      <c r="B599" s="64"/>
      <c r="C599" s="64"/>
    </row>
    <row r="600" spans="1:3" ht="15.75" customHeight="1">
      <c r="A600" s="64"/>
      <c r="B600" s="64"/>
      <c r="C600" s="64"/>
    </row>
    <row r="601" spans="1:3" ht="15.75" customHeight="1">
      <c r="A601" s="64"/>
      <c r="B601" s="64"/>
      <c r="C601" s="64"/>
    </row>
    <row r="602" spans="1:3" ht="15.75" customHeight="1">
      <c r="A602" s="64"/>
      <c r="B602" s="64"/>
      <c r="C602" s="64"/>
    </row>
    <row r="603" spans="1:3" ht="15.75" customHeight="1">
      <c r="A603" s="64"/>
      <c r="B603" s="64"/>
      <c r="C603" s="64"/>
    </row>
    <row r="604" spans="1:3" ht="15.75" customHeight="1">
      <c r="A604" s="64"/>
      <c r="B604" s="64"/>
      <c r="C604" s="64"/>
    </row>
    <row r="605" spans="1:3" ht="15.75" customHeight="1">
      <c r="A605" s="64"/>
      <c r="B605" s="64"/>
      <c r="C605" s="64"/>
    </row>
    <row r="606" spans="1:3" ht="15.75" customHeight="1">
      <c r="A606" s="64"/>
      <c r="B606" s="64"/>
      <c r="C606" s="64"/>
    </row>
    <row r="607" spans="1:3" ht="15.75" customHeight="1">
      <c r="A607" s="64"/>
      <c r="B607" s="64"/>
      <c r="C607" s="64"/>
    </row>
    <row r="608" spans="1:3" ht="15.75" customHeight="1">
      <c r="A608" s="64"/>
      <c r="B608" s="64"/>
      <c r="C608" s="64"/>
    </row>
    <row r="609" spans="1:3" ht="15.75" customHeight="1">
      <c r="A609" s="64"/>
      <c r="B609" s="64"/>
      <c r="C609" s="64"/>
    </row>
    <row r="610" spans="1:3" ht="15.75" customHeight="1">
      <c r="A610" s="64"/>
      <c r="B610" s="64"/>
      <c r="C610" s="64"/>
    </row>
    <row r="611" spans="1:3" ht="15.75" customHeight="1">
      <c r="A611" s="64"/>
      <c r="B611" s="64"/>
      <c r="C611" s="64"/>
    </row>
    <row r="612" spans="1:3" ht="15.75" customHeight="1">
      <c r="A612" s="64"/>
      <c r="B612" s="64"/>
      <c r="C612" s="64"/>
    </row>
    <row r="613" spans="1:3" ht="15.75" customHeight="1">
      <c r="A613" s="64"/>
      <c r="B613" s="64"/>
      <c r="C613" s="64"/>
    </row>
    <row r="614" spans="1:3" ht="15.75" customHeight="1">
      <c r="A614" s="64"/>
      <c r="B614" s="64"/>
      <c r="C614" s="64"/>
    </row>
    <row r="615" spans="1:3" ht="15.75" customHeight="1">
      <c r="A615" s="64"/>
      <c r="B615" s="64"/>
      <c r="C615" s="64"/>
    </row>
    <row r="616" spans="1:3" ht="15.75" customHeight="1">
      <c r="A616" s="64"/>
      <c r="B616" s="64"/>
      <c r="C616" s="64"/>
    </row>
    <row r="617" spans="1:3" ht="15.75" customHeight="1">
      <c r="A617" s="64"/>
      <c r="B617" s="64"/>
      <c r="C617" s="64"/>
    </row>
    <row r="618" spans="1:3" ht="15.75" customHeight="1">
      <c r="A618" s="64"/>
      <c r="B618" s="64"/>
      <c r="C618" s="64"/>
    </row>
    <row r="619" spans="1:3" ht="15.75" customHeight="1">
      <c r="A619" s="64"/>
      <c r="B619" s="64"/>
      <c r="C619" s="64"/>
    </row>
    <row r="620" spans="1:3" ht="15.75" customHeight="1">
      <c r="A620" s="64"/>
      <c r="B620" s="64"/>
      <c r="C620" s="64"/>
    </row>
    <row r="621" spans="1:3" ht="15.75" customHeight="1">
      <c r="A621" s="64"/>
      <c r="B621" s="64"/>
      <c r="C621" s="64"/>
    </row>
    <row r="622" spans="1:3" ht="15.75" customHeight="1">
      <c r="A622" s="64"/>
      <c r="B622" s="64"/>
      <c r="C622" s="64"/>
    </row>
    <row r="623" spans="1:3" ht="15.75" customHeight="1">
      <c r="A623" s="64"/>
      <c r="B623" s="64"/>
      <c r="C623" s="64"/>
    </row>
    <row r="624" spans="1:3" ht="15.75" customHeight="1">
      <c r="A624" s="64"/>
      <c r="B624" s="64"/>
      <c r="C624" s="64"/>
    </row>
    <row r="625" spans="1:3" ht="15.75" customHeight="1">
      <c r="A625" s="64"/>
      <c r="B625" s="64"/>
      <c r="C625" s="64"/>
    </row>
    <row r="626" spans="1:3" ht="15.75" customHeight="1">
      <c r="A626" s="64"/>
      <c r="B626" s="64"/>
      <c r="C626" s="64"/>
    </row>
    <row r="627" spans="1:3" ht="15.75" customHeight="1">
      <c r="A627" s="64"/>
      <c r="B627" s="64"/>
      <c r="C627" s="64"/>
    </row>
    <row r="628" spans="1:3" ht="15.75" customHeight="1">
      <c r="A628" s="64"/>
      <c r="B628" s="64"/>
      <c r="C628" s="64"/>
    </row>
    <row r="629" spans="1:3" ht="15.75" customHeight="1">
      <c r="A629" s="64"/>
      <c r="B629" s="64"/>
      <c r="C629" s="64"/>
    </row>
    <row r="630" spans="1:3" ht="15.75" customHeight="1">
      <c r="A630" s="64"/>
      <c r="B630" s="64"/>
      <c r="C630" s="64"/>
    </row>
    <row r="631" spans="1:3" ht="15.75" customHeight="1">
      <c r="A631" s="64"/>
      <c r="B631" s="64"/>
      <c r="C631" s="64"/>
    </row>
    <row r="632" spans="1:3" ht="15.75" customHeight="1">
      <c r="A632" s="64"/>
      <c r="B632" s="64"/>
      <c r="C632" s="64"/>
    </row>
    <row r="633" spans="1:3" ht="15.75" customHeight="1">
      <c r="A633" s="64"/>
      <c r="B633" s="64"/>
      <c r="C633" s="64"/>
    </row>
    <row r="634" spans="1:3" ht="15.75" customHeight="1">
      <c r="A634" s="64"/>
      <c r="B634" s="64"/>
      <c r="C634" s="64"/>
    </row>
    <row r="635" spans="1:3" ht="15.75" customHeight="1">
      <c r="A635" s="64"/>
      <c r="B635" s="64"/>
      <c r="C635" s="64"/>
    </row>
    <row r="636" spans="1:3" ht="15.75" customHeight="1">
      <c r="A636" s="64"/>
      <c r="B636" s="64"/>
      <c r="C636" s="64"/>
    </row>
    <row r="637" spans="1:3" ht="15.75" customHeight="1">
      <c r="A637" s="64"/>
      <c r="B637" s="64"/>
      <c r="C637" s="64"/>
    </row>
    <row r="638" spans="1:3" ht="15.75" customHeight="1">
      <c r="A638" s="64"/>
      <c r="B638" s="64"/>
      <c r="C638" s="64"/>
    </row>
    <row r="639" spans="1:3" ht="15.75" customHeight="1">
      <c r="A639" s="64"/>
      <c r="B639" s="64"/>
      <c r="C639" s="64"/>
    </row>
    <row r="640" spans="1:3" ht="15.75" customHeight="1">
      <c r="A640" s="64"/>
      <c r="B640" s="64"/>
      <c r="C640" s="64"/>
    </row>
    <row r="641" spans="1:3" ht="15.75" customHeight="1">
      <c r="A641" s="64"/>
      <c r="B641" s="64"/>
      <c r="C641" s="64"/>
    </row>
    <row r="642" spans="1:3" ht="15.75" customHeight="1">
      <c r="A642" s="64"/>
      <c r="B642" s="64"/>
      <c r="C642" s="64"/>
    </row>
    <row r="643" spans="1:3" ht="15.75" customHeight="1">
      <c r="A643" s="64"/>
      <c r="B643" s="64"/>
      <c r="C643" s="64"/>
    </row>
    <row r="644" spans="1:3" ht="15.75" customHeight="1">
      <c r="A644" s="64"/>
      <c r="B644" s="64"/>
      <c r="C644" s="64"/>
    </row>
    <row r="645" spans="1:3" ht="15.75" customHeight="1">
      <c r="A645" s="64"/>
      <c r="B645" s="64"/>
      <c r="C645" s="64"/>
    </row>
    <row r="646" spans="1:3" ht="15.75" customHeight="1">
      <c r="A646" s="64"/>
      <c r="B646" s="64"/>
      <c r="C646" s="64"/>
    </row>
    <row r="647" spans="1:3" ht="15.75" customHeight="1">
      <c r="A647" s="64"/>
      <c r="B647" s="64"/>
      <c r="C647" s="64"/>
    </row>
    <row r="648" spans="1:3" ht="15.75" customHeight="1">
      <c r="A648" s="64"/>
      <c r="B648" s="64"/>
      <c r="C648" s="64"/>
    </row>
    <row r="649" spans="1:3" ht="15.75" customHeight="1">
      <c r="A649" s="64"/>
      <c r="B649" s="64"/>
      <c r="C649" s="64"/>
    </row>
    <row r="650" spans="1:3" ht="15.75" customHeight="1">
      <c r="A650" s="64"/>
      <c r="B650" s="64"/>
      <c r="C650" s="64"/>
    </row>
    <row r="651" spans="1:3" ht="15.75" customHeight="1">
      <c r="A651" s="64"/>
      <c r="B651" s="64"/>
      <c r="C651" s="64"/>
    </row>
    <row r="652" spans="1:3" ht="15.75" customHeight="1">
      <c r="A652" s="64"/>
      <c r="B652" s="64"/>
      <c r="C652" s="64"/>
    </row>
    <row r="653" spans="1:3" ht="15.75" customHeight="1">
      <c r="A653" s="64"/>
      <c r="B653" s="64"/>
      <c r="C653" s="64"/>
    </row>
    <row r="654" spans="1:3" ht="15.75" customHeight="1">
      <c r="A654" s="64"/>
      <c r="B654" s="64"/>
      <c r="C654" s="64"/>
    </row>
    <row r="655" spans="1:3" ht="15.75" customHeight="1">
      <c r="A655" s="64"/>
      <c r="B655" s="64"/>
      <c r="C655" s="64"/>
    </row>
    <row r="656" spans="1:3" ht="15.75" customHeight="1">
      <c r="A656" s="64"/>
      <c r="B656" s="64"/>
      <c r="C656" s="64"/>
    </row>
    <row r="657" spans="1:3" ht="15.75" customHeight="1">
      <c r="A657" s="64"/>
      <c r="B657" s="64"/>
      <c r="C657" s="64"/>
    </row>
    <row r="658" spans="1:3" ht="15.75" customHeight="1">
      <c r="A658" s="64"/>
      <c r="B658" s="64"/>
      <c r="C658" s="64"/>
    </row>
    <row r="659" spans="1:3" ht="15.75" customHeight="1">
      <c r="A659" s="64"/>
      <c r="B659" s="64"/>
      <c r="C659" s="64"/>
    </row>
    <row r="660" spans="1:3" ht="15.75" customHeight="1">
      <c r="A660" s="64"/>
      <c r="B660" s="64"/>
      <c r="C660" s="64"/>
    </row>
    <row r="661" spans="1:3" ht="15.75" customHeight="1">
      <c r="A661" s="64"/>
      <c r="B661" s="64"/>
      <c r="C661" s="64"/>
    </row>
    <row r="662" spans="1:3" ht="15.75" customHeight="1">
      <c r="A662" s="64"/>
      <c r="B662" s="64"/>
      <c r="C662" s="64"/>
    </row>
    <row r="663" spans="1:3" ht="15.75" customHeight="1">
      <c r="A663" s="64"/>
      <c r="B663" s="64"/>
      <c r="C663" s="64"/>
    </row>
    <row r="664" spans="1:3" ht="15.75" customHeight="1">
      <c r="A664" s="64"/>
      <c r="B664" s="64"/>
      <c r="C664" s="64"/>
    </row>
    <row r="665" spans="1:3" ht="15.75" customHeight="1">
      <c r="A665" s="64"/>
      <c r="B665" s="64"/>
      <c r="C665" s="64"/>
    </row>
    <row r="666" spans="1:3" ht="15.75" customHeight="1">
      <c r="A666" s="64"/>
      <c r="B666" s="64"/>
      <c r="C666" s="64"/>
    </row>
    <row r="667" spans="1:3" ht="15.75" customHeight="1">
      <c r="A667" s="64"/>
      <c r="B667" s="64"/>
      <c r="C667" s="64"/>
    </row>
    <row r="668" spans="1:3" ht="15.75" customHeight="1">
      <c r="A668" s="64"/>
      <c r="B668" s="64"/>
      <c r="C668" s="64"/>
    </row>
    <row r="669" spans="1:3" ht="15.75" customHeight="1">
      <c r="A669" s="64"/>
      <c r="B669" s="64"/>
      <c r="C669" s="64"/>
    </row>
    <row r="670" spans="1:3" ht="15.75" customHeight="1">
      <c r="A670" s="64"/>
      <c r="B670" s="64"/>
      <c r="C670" s="64"/>
    </row>
    <row r="671" spans="1:3" ht="15.75" customHeight="1">
      <c r="A671" s="64"/>
      <c r="B671" s="64"/>
      <c r="C671" s="64"/>
    </row>
    <row r="672" spans="1:3" ht="15.75" customHeight="1">
      <c r="A672" s="64"/>
      <c r="B672" s="64"/>
      <c r="C672" s="64"/>
    </row>
    <row r="673" spans="1:3" ht="15.75" customHeight="1">
      <c r="A673" s="64"/>
      <c r="B673" s="64"/>
      <c r="C673" s="64"/>
    </row>
    <row r="674" spans="1:3" ht="15.75" customHeight="1">
      <c r="A674" s="64"/>
      <c r="B674" s="64"/>
      <c r="C674" s="64"/>
    </row>
    <row r="675" spans="1:3" ht="15.75" customHeight="1">
      <c r="A675" s="64"/>
      <c r="B675" s="64"/>
      <c r="C675" s="64"/>
    </row>
    <row r="676" spans="1:3" ht="15.75" customHeight="1">
      <c r="A676" s="64"/>
      <c r="B676" s="64"/>
      <c r="C676" s="64"/>
    </row>
    <row r="677" spans="1:3" ht="15.75" customHeight="1">
      <c r="A677" s="64"/>
      <c r="B677" s="64"/>
      <c r="C677" s="64"/>
    </row>
    <row r="678" spans="1:3" ht="15.75" customHeight="1">
      <c r="A678" s="64"/>
      <c r="B678" s="64"/>
      <c r="C678" s="64"/>
    </row>
    <row r="679" spans="1:3" ht="15.75" customHeight="1">
      <c r="A679" s="64"/>
      <c r="B679" s="64"/>
      <c r="C679" s="64"/>
    </row>
    <row r="680" spans="1:3" ht="15.75" customHeight="1">
      <c r="A680" s="64"/>
      <c r="B680" s="64"/>
      <c r="C680" s="64"/>
    </row>
    <row r="681" spans="1:3" ht="15.75" customHeight="1">
      <c r="A681" s="64"/>
      <c r="B681" s="64"/>
      <c r="C681" s="64"/>
    </row>
    <row r="682" spans="1:3" ht="15.75" customHeight="1">
      <c r="A682" s="64"/>
      <c r="B682" s="64"/>
      <c r="C682" s="64"/>
    </row>
    <row r="683" spans="1:3" ht="15.75" customHeight="1">
      <c r="A683" s="64"/>
      <c r="B683" s="64"/>
      <c r="C683" s="64"/>
    </row>
    <row r="684" spans="1:3" ht="15.75" customHeight="1">
      <c r="A684" s="64"/>
      <c r="B684" s="64"/>
      <c r="C684" s="64"/>
    </row>
    <row r="685" spans="1:3" ht="15.75" customHeight="1">
      <c r="A685" s="64"/>
      <c r="B685" s="64"/>
      <c r="C685" s="64"/>
    </row>
    <row r="686" spans="1:3" ht="15.75" customHeight="1">
      <c r="A686" s="64"/>
      <c r="B686" s="64"/>
      <c r="C686" s="64"/>
    </row>
    <row r="687" spans="1:3" ht="15.75" customHeight="1">
      <c r="A687" s="64"/>
      <c r="B687" s="64"/>
      <c r="C687" s="64"/>
    </row>
    <row r="688" spans="1:3" ht="15.75" customHeight="1">
      <c r="A688" s="64"/>
      <c r="B688" s="64"/>
      <c r="C688" s="64"/>
    </row>
    <row r="689" spans="1:3" ht="15.75" customHeight="1">
      <c r="A689" s="64"/>
      <c r="B689" s="64"/>
      <c r="C689" s="64"/>
    </row>
    <row r="690" spans="1:3" ht="15.75" customHeight="1">
      <c r="A690" s="64"/>
      <c r="B690" s="64"/>
      <c r="C690" s="64"/>
    </row>
    <row r="691" spans="1:3" ht="15.75" customHeight="1">
      <c r="A691" s="64"/>
      <c r="B691" s="64"/>
      <c r="C691" s="64"/>
    </row>
    <row r="692" spans="1:3" ht="15.75" customHeight="1">
      <c r="A692" s="64"/>
      <c r="B692" s="64"/>
      <c r="C692" s="64"/>
    </row>
    <row r="693" spans="1:3" ht="15.75" customHeight="1">
      <c r="A693" s="64"/>
      <c r="B693" s="64"/>
      <c r="C693" s="64"/>
    </row>
    <row r="694" spans="1:3" ht="15.75" customHeight="1">
      <c r="A694" s="64"/>
      <c r="B694" s="64"/>
      <c r="C694" s="64"/>
    </row>
    <row r="695" spans="1:3" ht="15.75" customHeight="1">
      <c r="A695" s="64"/>
      <c r="B695" s="64"/>
      <c r="C695" s="64"/>
    </row>
    <row r="696" spans="1:3" ht="15.75" customHeight="1">
      <c r="A696" s="64"/>
      <c r="B696" s="64"/>
      <c r="C696" s="64"/>
    </row>
    <row r="697" spans="1:3" ht="15.75" customHeight="1">
      <c r="A697" s="64"/>
      <c r="B697" s="64"/>
      <c r="C697" s="64"/>
    </row>
    <row r="698" spans="1:3" ht="15.75" customHeight="1">
      <c r="A698" s="64"/>
      <c r="B698" s="64"/>
      <c r="C698" s="64"/>
    </row>
    <row r="699" spans="1:3" ht="15.75" customHeight="1">
      <c r="A699" s="64"/>
      <c r="B699" s="64"/>
      <c r="C699" s="64"/>
    </row>
    <row r="700" spans="1:3" ht="15.75" customHeight="1">
      <c r="A700" s="64"/>
      <c r="B700" s="64"/>
      <c r="C700" s="64"/>
    </row>
    <row r="701" spans="1:3" ht="15.75" customHeight="1">
      <c r="A701" s="64"/>
      <c r="B701" s="64"/>
      <c r="C701" s="64"/>
    </row>
    <row r="702" spans="1:3" ht="15.75" customHeight="1">
      <c r="A702" s="64"/>
      <c r="B702" s="64"/>
      <c r="C702" s="64"/>
    </row>
    <row r="703" spans="1:3" ht="15.75" customHeight="1">
      <c r="A703" s="64"/>
      <c r="B703" s="64"/>
      <c r="C703" s="64"/>
    </row>
    <row r="704" spans="1:3" ht="15.75" customHeight="1">
      <c r="A704" s="64"/>
      <c r="B704" s="64"/>
      <c r="C704" s="64"/>
    </row>
    <row r="705" spans="1:3" ht="15.75" customHeight="1">
      <c r="A705" s="64"/>
      <c r="B705" s="64"/>
      <c r="C705" s="64"/>
    </row>
    <row r="706" spans="1:3" ht="15.75" customHeight="1">
      <c r="A706" s="64"/>
      <c r="B706" s="64"/>
      <c r="C706" s="64"/>
    </row>
    <row r="707" spans="1:3" ht="15.75" customHeight="1">
      <c r="A707" s="64"/>
      <c r="B707" s="64"/>
      <c r="C707" s="64"/>
    </row>
    <row r="708" spans="1:3" ht="15.75" customHeight="1">
      <c r="A708" s="64"/>
      <c r="B708" s="64"/>
      <c r="C708" s="64"/>
    </row>
    <row r="709" spans="1:3" ht="15.75" customHeight="1">
      <c r="A709" s="64"/>
      <c r="B709" s="64"/>
      <c r="C709" s="64"/>
    </row>
    <row r="710" spans="1:3" ht="15.75" customHeight="1">
      <c r="A710" s="64"/>
      <c r="B710" s="64"/>
      <c r="C710" s="64"/>
    </row>
    <row r="711" spans="1:3" ht="15.75" customHeight="1">
      <c r="A711" s="64"/>
      <c r="B711" s="64"/>
      <c r="C711" s="64"/>
    </row>
    <row r="712" spans="1:3" ht="15.75" customHeight="1">
      <c r="A712" s="64"/>
      <c r="B712" s="64"/>
      <c r="C712" s="64"/>
    </row>
    <row r="713" spans="1:3" ht="15.75" customHeight="1">
      <c r="A713" s="64"/>
      <c r="B713" s="64"/>
      <c r="C713" s="64"/>
    </row>
    <row r="714" spans="1:3" ht="15.75" customHeight="1">
      <c r="A714" s="64"/>
      <c r="B714" s="64"/>
      <c r="C714" s="64"/>
    </row>
    <row r="715" spans="1:3" ht="15.75" customHeight="1">
      <c r="A715" s="64"/>
      <c r="B715" s="64"/>
      <c r="C715" s="64"/>
    </row>
    <row r="716" spans="1:3" ht="15.75" customHeight="1">
      <c r="A716" s="64"/>
      <c r="B716" s="64"/>
      <c r="C716" s="64"/>
    </row>
    <row r="717" spans="1:3" ht="15.75" customHeight="1">
      <c r="A717" s="64"/>
      <c r="B717" s="64"/>
      <c r="C717" s="64"/>
    </row>
    <row r="718" spans="1:3" ht="15.75" customHeight="1">
      <c r="A718" s="64"/>
      <c r="B718" s="64"/>
      <c r="C718" s="64"/>
    </row>
    <row r="719" spans="1:3" ht="15.75" customHeight="1">
      <c r="A719" s="64"/>
      <c r="B719" s="64"/>
      <c r="C719" s="64"/>
    </row>
    <row r="720" spans="1:3" ht="15.75" customHeight="1">
      <c r="A720" s="64"/>
      <c r="B720" s="64"/>
      <c r="C720" s="64"/>
    </row>
    <row r="721" spans="1:3" ht="15.75" customHeight="1">
      <c r="A721" s="64"/>
      <c r="B721" s="64"/>
      <c r="C721" s="64"/>
    </row>
    <row r="722" spans="1:3" ht="15.75" customHeight="1">
      <c r="A722" s="64"/>
      <c r="B722" s="64"/>
      <c r="C722" s="64"/>
    </row>
    <row r="723" spans="1:3" ht="15.75" customHeight="1">
      <c r="A723" s="64"/>
      <c r="B723" s="64"/>
      <c r="C723" s="64"/>
    </row>
    <row r="724" spans="1:3" ht="15.75" customHeight="1">
      <c r="A724" s="64"/>
      <c r="B724" s="64"/>
      <c r="C724" s="64"/>
    </row>
    <row r="725" spans="1:3" ht="15.75" customHeight="1">
      <c r="A725" s="64"/>
      <c r="B725" s="64"/>
      <c r="C725" s="64"/>
    </row>
    <row r="726" spans="1:3" ht="15.75" customHeight="1">
      <c r="A726" s="64"/>
      <c r="B726" s="64"/>
      <c r="C726" s="64"/>
    </row>
    <row r="727" spans="1:3" ht="15.75" customHeight="1">
      <c r="A727" s="64"/>
      <c r="B727" s="64"/>
      <c r="C727" s="64"/>
    </row>
    <row r="728" spans="1:3" ht="15.75" customHeight="1">
      <c r="A728" s="64"/>
      <c r="B728" s="64"/>
      <c r="C728" s="64"/>
    </row>
    <row r="729" spans="1:3" ht="15.75" customHeight="1">
      <c r="A729" s="64"/>
      <c r="B729" s="64"/>
      <c r="C729" s="64"/>
    </row>
    <row r="730" spans="1:3" ht="15.75" customHeight="1">
      <c r="A730" s="64"/>
      <c r="B730" s="64"/>
      <c r="C730" s="64"/>
    </row>
    <row r="731" spans="1:3" ht="15.75" customHeight="1">
      <c r="A731" s="64"/>
      <c r="B731" s="64"/>
      <c r="C731" s="64"/>
    </row>
    <row r="732" spans="1:3" ht="15.75" customHeight="1">
      <c r="A732" s="64"/>
      <c r="B732" s="64"/>
      <c r="C732" s="64"/>
    </row>
    <row r="733" spans="1:3" ht="15.75" customHeight="1">
      <c r="A733" s="64"/>
      <c r="B733" s="64"/>
      <c r="C733" s="64"/>
    </row>
    <row r="734" spans="1:3" ht="15.75" customHeight="1">
      <c r="A734" s="64"/>
      <c r="B734" s="64"/>
      <c r="C734" s="64"/>
    </row>
    <row r="735" spans="1:3" ht="15.75" customHeight="1">
      <c r="A735" s="64"/>
      <c r="B735" s="64"/>
      <c r="C735" s="64"/>
    </row>
    <row r="736" spans="1:3" ht="15.75" customHeight="1">
      <c r="A736" s="64"/>
      <c r="B736" s="64"/>
      <c r="C736" s="64"/>
    </row>
    <row r="737" spans="1:3" ht="15.75" customHeight="1">
      <c r="A737" s="64"/>
      <c r="B737" s="64"/>
      <c r="C737" s="64"/>
    </row>
    <row r="738" spans="1:3" ht="15.75" customHeight="1">
      <c r="A738" s="64"/>
      <c r="B738" s="64"/>
      <c r="C738" s="64"/>
    </row>
    <row r="739" spans="1:3" ht="15.75" customHeight="1">
      <c r="A739" s="64"/>
      <c r="B739" s="64"/>
      <c r="C739" s="64"/>
    </row>
    <row r="740" spans="1:3" ht="15.75" customHeight="1">
      <c r="A740" s="64"/>
      <c r="B740" s="64"/>
      <c r="C740" s="64"/>
    </row>
    <row r="741" spans="1:3" ht="15.75" customHeight="1">
      <c r="A741" s="64"/>
      <c r="B741" s="64"/>
      <c r="C741" s="64"/>
    </row>
    <row r="742" spans="1:3" ht="15.75" customHeight="1">
      <c r="A742" s="64"/>
      <c r="B742" s="64"/>
      <c r="C742" s="64"/>
    </row>
    <row r="743" spans="1:3" ht="15.75" customHeight="1">
      <c r="A743" s="64"/>
      <c r="B743" s="64"/>
      <c r="C743" s="64"/>
    </row>
    <row r="744" spans="1:3" ht="15.75" customHeight="1">
      <c r="A744" s="64"/>
      <c r="B744" s="64"/>
      <c r="C744" s="64"/>
    </row>
    <row r="745" spans="1:3" ht="15.75" customHeight="1">
      <c r="A745" s="64"/>
      <c r="B745" s="64"/>
      <c r="C745" s="64"/>
    </row>
    <row r="746" spans="1:3" ht="15.75" customHeight="1">
      <c r="A746" s="64"/>
      <c r="B746" s="64"/>
      <c r="C746" s="64"/>
    </row>
    <row r="747" spans="1:3" ht="15.75" customHeight="1">
      <c r="A747" s="64"/>
      <c r="B747" s="64"/>
      <c r="C747" s="64"/>
    </row>
    <row r="748" spans="1:3" ht="15.75" customHeight="1">
      <c r="A748" s="64"/>
      <c r="B748" s="64"/>
      <c r="C748" s="64"/>
    </row>
    <row r="749" spans="1:3" ht="15.75" customHeight="1">
      <c r="A749" s="64"/>
      <c r="B749" s="64"/>
      <c r="C749" s="64"/>
    </row>
    <row r="750" spans="1:3" ht="15.75" customHeight="1">
      <c r="A750" s="64"/>
      <c r="B750" s="64"/>
      <c r="C750" s="64"/>
    </row>
    <row r="751" spans="1:3" ht="15.75" customHeight="1">
      <c r="A751" s="64"/>
      <c r="B751" s="64"/>
      <c r="C751" s="64"/>
    </row>
    <row r="752" spans="1:3" ht="15.75" customHeight="1">
      <c r="A752" s="64"/>
      <c r="B752" s="64"/>
      <c r="C752" s="64"/>
    </row>
    <row r="753" spans="1:3" ht="15.75" customHeight="1">
      <c r="A753" s="64"/>
      <c r="B753" s="64"/>
      <c r="C753" s="64"/>
    </row>
    <row r="754" spans="1:3" ht="15.75" customHeight="1">
      <c r="A754" s="64"/>
      <c r="B754" s="64"/>
      <c r="C754" s="64"/>
    </row>
    <row r="755" spans="1:3" ht="15.75" customHeight="1">
      <c r="A755" s="64"/>
      <c r="B755" s="64"/>
      <c r="C755" s="64"/>
    </row>
    <row r="756" spans="1:3" ht="15.75" customHeight="1">
      <c r="A756" s="64"/>
      <c r="B756" s="64"/>
      <c r="C756" s="64"/>
    </row>
    <row r="757" spans="1:3" ht="15.75" customHeight="1">
      <c r="A757" s="64"/>
      <c r="B757" s="64"/>
      <c r="C757" s="64"/>
    </row>
    <row r="758" spans="1:3" ht="15.75" customHeight="1">
      <c r="A758" s="64"/>
      <c r="B758" s="64"/>
      <c r="C758" s="64"/>
    </row>
    <row r="759" spans="1:3" ht="15.75" customHeight="1">
      <c r="A759" s="64"/>
      <c r="B759" s="64"/>
      <c r="C759" s="64"/>
    </row>
    <row r="760" spans="1:3" ht="15.75" customHeight="1">
      <c r="A760" s="64"/>
      <c r="B760" s="64"/>
      <c r="C760" s="64"/>
    </row>
    <row r="761" spans="1:3" ht="15.75" customHeight="1">
      <c r="A761" s="64"/>
      <c r="B761" s="64"/>
      <c r="C761" s="64"/>
    </row>
    <row r="762" spans="1:3" ht="15.75" customHeight="1">
      <c r="A762" s="64"/>
      <c r="B762" s="64"/>
      <c r="C762" s="64"/>
    </row>
    <row r="763" spans="1:3" ht="15.75" customHeight="1">
      <c r="A763" s="64"/>
      <c r="B763" s="64"/>
      <c r="C763" s="64"/>
    </row>
    <row r="764" spans="1:3" ht="15.75" customHeight="1">
      <c r="A764" s="64"/>
      <c r="B764" s="64"/>
      <c r="C764" s="64"/>
    </row>
    <row r="765" spans="1:3" ht="15.75" customHeight="1">
      <c r="A765" s="64"/>
      <c r="B765" s="64"/>
      <c r="C765" s="64"/>
    </row>
    <row r="766" spans="1:3" ht="15.75" customHeight="1">
      <c r="A766" s="64"/>
      <c r="B766" s="64"/>
      <c r="C766" s="64"/>
    </row>
    <row r="767" spans="1:3" ht="15.75" customHeight="1">
      <c r="A767" s="64"/>
      <c r="B767" s="64"/>
      <c r="C767" s="64"/>
    </row>
    <row r="768" spans="1:3" ht="15.75" customHeight="1">
      <c r="A768" s="64"/>
      <c r="B768" s="64"/>
      <c r="C768" s="64"/>
    </row>
    <row r="769" spans="1:3" ht="15.75" customHeight="1">
      <c r="A769" s="64"/>
      <c r="B769" s="64"/>
      <c r="C769" s="64"/>
    </row>
    <row r="770" spans="1:3" ht="15.75" customHeight="1">
      <c r="A770" s="64"/>
      <c r="B770" s="64"/>
      <c r="C770" s="64"/>
    </row>
    <row r="771" spans="1:3" ht="15.75" customHeight="1">
      <c r="A771" s="64"/>
      <c r="B771" s="64"/>
      <c r="C771" s="64"/>
    </row>
    <row r="772" spans="1:3" ht="15.75" customHeight="1">
      <c r="A772" s="64"/>
      <c r="B772" s="64"/>
      <c r="C772" s="64"/>
    </row>
    <row r="773" spans="1:3" ht="15.75" customHeight="1">
      <c r="A773" s="64"/>
      <c r="B773" s="64"/>
      <c r="C773" s="64"/>
    </row>
    <row r="774" spans="1:3" ht="15.75" customHeight="1">
      <c r="A774" s="64"/>
      <c r="B774" s="64"/>
      <c r="C774" s="64"/>
    </row>
    <row r="775" spans="1:3" ht="15.75" customHeight="1">
      <c r="A775" s="64"/>
      <c r="B775" s="64"/>
      <c r="C775" s="64"/>
    </row>
    <row r="776" spans="1:3" ht="15.75" customHeight="1">
      <c r="A776" s="64"/>
      <c r="B776" s="64"/>
      <c r="C776" s="64"/>
    </row>
    <row r="777" spans="1:3" ht="15.75" customHeight="1">
      <c r="A777" s="64"/>
      <c r="B777" s="64"/>
      <c r="C777" s="64"/>
    </row>
    <row r="778" spans="1:3" ht="15.75" customHeight="1">
      <c r="A778" s="64"/>
      <c r="B778" s="64"/>
      <c r="C778" s="64"/>
    </row>
    <row r="779" spans="1:3" ht="15.75" customHeight="1">
      <c r="A779" s="64"/>
      <c r="B779" s="64"/>
      <c r="C779" s="64"/>
    </row>
    <row r="780" spans="1:3" ht="15.75" customHeight="1">
      <c r="A780" s="64"/>
      <c r="B780" s="64"/>
      <c r="C780" s="64"/>
    </row>
    <row r="781" spans="1:3" ht="15.75" customHeight="1">
      <c r="A781" s="64"/>
      <c r="B781" s="64"/>
      <c r="C781" s="64"/>
    </row>
    <row r="782" spans="1:3" ht="15.75" customHeight="1">
      <c r="A782" s="64"/>
      <c r="B782" s="64"/>
      <c r="C782" s="64"/>
    </row>
    <row r="783" spans="1:3" ht="15.75" customHeight="1">
      <c r="A783" s="64"/>
      <c r="B783" s="64"/>
      <c r="C783" s="64"/>
    </row>
    <row r="784" spans="1:3" ht="15.75" customHeight="1">
      <c r="A784" s="64"/>
      <c r="B784" s="64"/>
      <c r="C784" s="64"/>
    </row>
    <row r="785" spans="1:3" ht="15.75" customHeight="1">
      <c r="A785" s="64"/>
      <c r="B785" s="64"/>
      <c r="C785" s="64"/>
    </row>
    <row r="786" spans="1:3" ht="15.75" customHeight="1">
      <c r="A786" s="64"/>
      <c r="B786" s="64"/>
      <c r="C786" s="64"/>
    </row>
    <row r="787" spans="1:3" ht="15.75" customHeight="1">
      <c r="A787" s="64"/>
      <c r="B787" s="64"/>
      <c r="C787" s="64"/>
    </row>
    <row r="788" spans="1:3" ht="15.75" customHeight="1">
      <c r="A788" s="64"/>
      <c r="B788" s="64"/>
      <c r="C788" s="64"/>
    </row>
    <row r="789" spans="1:3" ht="15.75" customHeight="1">
      <c r="A789" s="64"/>
      <c r="B789" s="64"/>
      <c r="C789" s="64"/>
    </row>
    <row r="790" spans="1:3" ht="15.75" customHeight="1">
      <c r="A790" s="64"/>
      <c r="B790" s="64"/>
      <c r="C790" s="64"/>
    </row>
    <row r="791" spans="1:3" ht="15.75" customHeight="1">
      <c r="A791" s="64"/>
      <c r="B791" s="64"/>
      <c r="C791" s="64"/>
    </row>
    <row r="792" spans="1:3" ht="15.75" customHeight="1">
      <c r="A792" s="64"/>
      <c r="B792" s="64"/>
      <c r="C792" s="64"/>
    </row>
    <row r="793" spans="1:3" ht="15.75" customHeight="1">
      <c r="A793" s="64"/>
      <c r="B793" s="64"/>
      <c r="C793" s="64"/>
    </row>
    <row r="794" spans="1:3" ht="15.75" customHeight="1">
      <c r="A794" s="64"/>
      <c r="B794" s="64"/>
      <c r="C794" s="64"/>
    </row>
    <row r="795" spans="1:3" ht="15.75" customHeight="1">
      <c r="A795" s="64"/>
      <c r="B795" s="64"/>
      <c r="C795" s="64"/>
    </row>
    <row r="796" spans="1:3" ht="15.75" customHeight="1">
      <c r="A796" s="64"/>
      <c r="B796" s="64"/>
      <c r="C796" s="64"/>
    </row>
    <row r="797" spans="1:3" ht="15.75" customHeight="1">
      <c r="A797" s="64"/>
      <c r="B797" s="64"/>
      <c r="C797" s="64"/>
    </row>
    <row r="798" spans="1:3" ht="15.75" customHeight="1">
      <c r="A798" s="64"/>
      <c r="B798" s="64"/>
      <c r="C798" s="64"/>
    </row>
    <row r="799" spans="1:3" ht="15.75" customHeight="1">
      <c r="A799" s="64"/>
      <c r="B799" s="64"/>
      <c r="C799" s="64"/>
    </row>
    <row r="800" spans="1:3" ht="15.75" customHeight="1">
      <c r="A800" s="64"/>
      <c r="B800" s="64"/>
      <c r="C800" s="64"/>
    </row>
    <row r="801" spans="1:3" ht="15.75" customHeight="1">
      <c r="A801" s="64"/>
      <c r="B801" s="64"/>
      <c r="C801" s="64"/>
    </row>
    <row r="802" spans="1:3" ht="15.75" customHeight="1">
      <c r="A802" s="64"/>
      <c r="B802" s="64"/>
      <c r="C802" s="64"/>
    </row>
    <row r="803" spans="1:3" ht="15.75" customHeight="1">
      <c r="A803" s="64"/>
      <c r="B803" s="64"/>
      <c r="C803" s="64"/>
    </row>
    <row r="804" spans="1:3" ht="15.75" customHeight="1">
      <c r="A804" s="64"/>
      <c r="B804" s="64"/>
      <c r="C804" s="64"/>
    </row>
    <row r="805" spans="1:3" ht="15.75" customHeight="1">
      <c r="A805" s="64"/>
      <c r="B805" s="64"/>
      <c r="C805" s="64"/>
    </row>
    <row r="806" spans="1:3" ht="15.75" customHeight="1">
      <c r="A806" s="64"/>
      <c r="B806" s="64"/>
      <c r="C806" s="64"/>
    </row>
    <row r="807" spans="1:3" ht="15.75" customHeight="1">
      <c r="A807" s="64"/>
      <c r="B807" s="64"/>
      <c r="C807" s="64"/>
    </row>
    <row r="808" spans="1:3" ht="15.75" customHeight="1">
      <c r="A808" s="64"/>
      <c r="B808" s="64"/>
      <c r="C808" s="64"/>
    </row>
    <row r="809" spans="1:3" ht="15.75" customHeight="1">
      <c r="A809" s="64"/>
      <c r="B809" s="64"/>
      <c r="C809" s="64"/>
    </row>
    <row r="810" spans="1:3" ht="15.75" customHeight="1">
      <c r="A810" s="64"/>
      <c r="B810" s="64"/>
      <c r="C810" s="64"/>
    </row>
    <row r="811" spans="1:3" ht="15.75" customHeight="1">
      <c r="A811" s="64"/>
      <c r="B811" s="64"/>
      <c r="C811" s="64"/>
    </row>
    <row r="812" spans="1:3" ht="15.75" customHeight="1">
      <c r="A812" s="64"/>
      <c r="B812" s="64"/>
      <c r="C812" s="64"/>
    </row>
    <row r="813" spans="1:3" ht="15.75" customHeight="1">
      <c r="A813" s="64"/>
      <c r="B813" s="64"/>
      <c r="C813" s="64"/>
    </row>
    <row r="814" spans="1:3" ht="15.75" customHeight="1">
      <c r="A814" s="64"/>
      <c r="B814" s="64"/>
      <c r="C814" s="64"/>
    </row>
    <row r="815" spans="1:3" ht="15.75" customHeight="1">
      <c r="A815" s="64"/>
      <c r="B815" s="64"/>
      <c r="C815" s="64"/>
    </row>
    <row r="816" spans="1:3" ht="15.75" customHeight="1">
      <c r="A816" s="64"/>
      <c r="B816" s="64"/>
      <c r="C816" s="64"/>
    </row>
    <row r="817" spans="1:3" ht="15.75" customHeight="1">
      <c r="A817" s="64"/>
      <c r="B817" s="64"/>
      <c r="C817" s="64"/>
    </row>
    <row r="818" spans="1:3" ht="15.75" customHeight="1">
      <c r="A818" s="64"/>
      <c r="B818" s="64"/>
      <c r="C818" s="64"/>
    </row>
    <row r="819" spans="1:3" ht="15.75" customHeight="1">
      <c r="A819" s="64"/>
      <c r="B819" s="64"/>
      <c r="C819" s="64"/>
    </row>
    <row r="820" spans="1:3" ht="15.75" customHeight="1">
      <c r="A820" s="64"/>
      <c r="B820" s="64"/>
      <c r="C820" s="64"/>
    </row>
    <row r="821" spans="1:3" ht="15.75" customHeight="1">
      <c r="A821" s="64"/>
      <c r="B821" s="64"/>
      <c r="C821" s="64"/>
    </row>
    <row r="822" spans="1:3" ht="15.75" customHeight="1">
      <c r="A822" s="64"/>
      <c r="B822" s="64"/>
      <c r="C822" s="64"/>
    </row>
    <row r="823" spans="1:3" ht="15.75" customHeight="1">
      <c r="A823" s="64"/>
      <c r="B823" s="64"/>
      <c r="C823" s="64"/>
    </row>
    <row r="824" spans="1:3" ht="15.75" customHeight="1">
      <c r="A824" s="64"/>
      <c r="B824" s="64"/>
      <c r="C824" s="64"/>
    </row>
    <row r="825" spans="1:3" ht="15.75" customHeight="1">
      <c r="A825" s="64"/>
      <c r="B825" s="64"/>
      <c r="C825" s="64"/>
    </row>
    <row r="826" spans="1:3" ht="15.75" customHeight="1">
      <c r="A826" s="64"/>
      <c r="B826" s="64"/>
      <c r="C826" s="64"/>
    </row>
    <row r="827" spans="1:3" ht="15.75" customHeight="1">
      <c r="A827" s="64"/>
      <c r="B827" s="64"/>
      <c r="C827" s="64"/>
    </row>
    <row r="828" spans="1:3" ht="15.75" customHeight="1">
      <c r="A828" s="64"/>
      <c r="B828" s="64"/>
      <c r="C828" s="64"/>
    </row>
    <row r="829" spans="1:3" ht="15.75" customHeight="1">
      <c r="A829" s="64"/>
      <c r="B829" s="64"/>
      <c r="C829" s="64"/>
    </row>
    <row r="830" spans="1:3" ht="15.75" customHeight="1">
      <c r="A830" s="64"/>
      <c r="B830" s="64"/>
      <c r="C830" s="64"/>
    </row>
    <row r="831" spans="1:3" ht="15.75" customHeight="1">
      <c r="A831" s="64"/>
      <c r="B831" s="64"/>
      <c r="C831" s="64"/>
    </row>
    <row r="832" spans="1:3" ht="15.75" customHeight="1">
      <c r="A832" s="64"/>
      <c r="B832" s="64"/>
      <c r="C832" s="64"/>
    </row>
    <row r="833" spans="1:3" ht="15.75" customHeight="1">
      <c r="A833" s="64"/>
      <c r="B833" s="64"/>
      <c r="C833" s="64"/>
    </row>
    <row r="834" spans="1:3" ht="15.75" customHeight="1">
      <c r="A834" s="64"/>
      <c r="B834" s="64"/>
      <c r="C834" s="64"/>
    </row>
    <row r="835" spans="1:3" ht="15.75" customHeight="1">
      <c r="A835" s="64"/>
      <c r="B835" s="64"/>
      <c r="C835" s="64"/>
    </row>
    <row r="836" spans="1:3" ht="15.75" customHeight="1">
      <c r="A836" s="64"/>
      <c r="B836" s="64"/>
      <c r="C836" s="64"/>
    </row>
    <row r="837" spans="1:3" ht="15.75" customHeight="1">
      <c r="A837" s="64"/>
      <c r="B837" s="64"/>
      <c r="C837" s="64"/>
    </row>
    <row r="838" spans="1:3" ht="15.75" customHeight="1">
      <c r="A838" s="64"/>
      <c r="B838" s="64"/>
      <c r="C838" s="64"/>
    </row>
    <row r="839" spans="1:3" ht="15.75" customHeight="1">
      <c r="A839" s="64"/>
      <c r="B839" s="64"/>
      <c r="C839" s="64"/>
    </row>
    <row r="840" spans="1:3" ht="15.75" customHeight="1">
      <c r="A840" s="64"/>
      <c r="B840" s="64"/>
      <c r="C840" s="64"/>
    </row>
    <row r="841" spans="1:3" ht="15.75" customHeight="1">
      <c r="A841" s="64"/>
      <c r="B841" s="64"/>
      <c r="C841" s="64"/>
    </row>
    <row r="842" spans="1:3" ht="15.75" customHeight="1">
      <c r="A842" s="64"/>
      <c r="B842" s="64"/>
      <c r="C842" s="64"/>
    </row>
    <row r="843" spans="1:3" ht="15.75" customHeight="1">
      <c r="A843" s="64"/>
      <c r="B843" s="64"/>
      <c r="C843" s="64"/>
    </row>
    <row r="844" spans="1:3" ht="15.75" customHeight="1">
      <c r="A844" s="64"/>
      <c r="B844" s="64"/>
      <c r="C844" s="64"/>
    </row>
    <row r="845" spans="1:3" ht="15.75" customHeight="1">
      <c r="A845" s="64"/>
      <c r="B845" s="64"/>
      <c r="C845" s="64"/>
    </row>
    <row r="846" spans="1:3" ht="15.75" customHeight="1">
      <c r="A846" s="64"/>
      <c r="B846" s="64"/>
      <c r="C846" s="64"/>
    </row>
    <row r="847" spans="1:3" ht="15.75" customHeight="1">
      <c r="A847" s="64"/>
      <c r="B847" s="64"/>
      <c r="C847" s="64"/>
    </row>
    <row r="848" spans="1:3" ht="15.75" customHeight="1">
      <c r="A848" s="64"/>
      <c r="B848" s="64"/>
      <c r="C848" s="64"/>
    </row>
    <row r="849" spans="1:3" ht="15.75" customHeight="1">
      <c r="A849" s="64"/>
      <c r="B849" s="64"/>
      <c r="C849" s="64"/>
    </row>
    <row r="850" spans="1:3" ht="15.75" customHeight="1">
      <c r="A850" s="64"/>
      <c r="B850" s="64"/>
      <c r="C850" s="64"/>
    </row>
    <row r="851" spans="1:3" ht="15.75" customHeight="1">
      <c r="A851" s="64"/>
      <c r="B851" s="64"/>
      <c r="C851" s="64"/>
    </row>
    <row r="852" spans="1:3" ht="15.75" customHeight="1">
      <c r="A852" s="64"/>
      <c r="B852" s="64"/>
      <c r="C852" s="64"/>
    </row>
    <row r="853" spans="1:3" ht="15.75" customHeight="1">
      <c r="A853" s="64"/>
      <c r="B853" s="64"/>
      <c r="C853" s="64"/>
    </row>
    <row r="854" spans="1:3" ht="15.75" customHeight="1">
      <c r="A854" s="64"/>
      <c r="B854" s="64"/>
      <c r="C854" s="64"/>
    </row>
    <row r="855" spans="1:3" ht="15.75" customHeight="1">
      <c r="A855" s="64"/>
      <c r="B855" s="64"/>
      <c r="C855" s="64"/>
    </row>
    <row r="856" spans="1:3" ht="15.75" customHeight="1">
      <c r="A856" s="64"/>
      <c r="B856" s="64"/>
      <c r="C856" s="64"/>
    </row>
    <row r="857" spans="1:3" ht="15.75" customHeight="1">
      <c r="A857" s="64"/>
      <c r="B857" s="64"/>
      <c r="C857" s="64"/>
    </row>
    <row r="858" spans="1:3" ht="15.75" customHeight="1">
      <c r="A858" s="64"/>
      <c r="B858" s="64"/>
      <c r="C858" s="64"/>
    </row>
    <row r="859" spans="1:3" ht="15.75" customHeight="1">
      <c r="A859" s="64"/>
      <c r="B859" s="64"/>
      <c r="C859" s="64"/>
    </row>
    <row r="860" spans="1:3" ht="15.75" customHeight="1">
      <c r="A860" s="64"/>
      <c r="B860" s="64"/>
      <c r="C860" s="64"/>
    </row>
    <row r="861" spans="1:3" ht="15.75" customHeight="1">
      <c r="A861" s="64"/>
      <c r="B861" s="64"/>
      <c r="C861" s="64"/>
    </row>
    <row r="862" spans="1:3" ht="15.75" customHeight="1">
      <c r="A862" s="64"/>
      <c r="B862" s="64"/>
      <c r="C862" s="64"/>
    </row>
    <row r="863" spans="1:3" ht="15.75" customHeight="1">
      <c r="A863" s="64"/>
      <c r="B863" s="64"/>
      <c r="C863" s="64"/>
    </row>
    <row r="864" spans="1:3" ht="15.75" customHeight="1">
      <c r="A864" s="64"/>
      <c r="B864" s="64"/>
      <c r="C864" s="64"/>
    </row>
    <row r="865" spans="1:3" ht="15.75" customHeight="1">
      <c r="A865" s="64"/>
      <c r="B865" s="64"/>
      <c r="C865" s="64"/>
    </row>
    <row r="866" spans="1:3" ht="15.75" customHeight="1">
      <c r="A866" s="64"/>
      <c r="B866" s="64"/>
      <c r="C866" s="64"/>
    </row>
    <row r="867" spans="1:3" ht="15.75" customHeight="1">
      <c r="A867" s="64"/>
      <c r="B867" s="64"/>
      <c r="C867" s="64"/>
    </row>
    <row r="868" spans="1:3" ht="15.75" customHeight="1">
      <c r="A868" s="64"/>
      <c r="B868" s="64"/>
      <c r="C868" s="64"/>
    </row>
    <row r="869" spans="1:3" ht="15.75" customHeight="1">
      <c r="A869" s="64"/>
      <c r="B869" s="64"/>
      <c r="C869" s="64"/>
    </row>
    <row r="870" spans="1:3" ht="15.75" customHeight="1">
      <c r="A870" s="64"/>
      <c r="B870" s="64"/>
      <c r="C870" s="64"/>
    </row>
    <row r="871" spans="1:3" ht="15.75" customHeight="1">
      <c r="A871" s="64"/>
      <c r="B871" s="64"/>
      <c r="C871" s="64"/>
    </row>
    <row r="872" spans="1:3" ht="15.75" customHeight="1">
      <c r="A872" s="64"/>
      <c r="B872" s="64"/>
      <c r="C872" s="64"/>
    </row>
    <row r="873" spans="1:3" ht="15.75" customHeight="1">
      <c r="A873" s="64"/>
      <c r="B873" s="64"/>
      <c r="C873" s="64"/>
    </row>
    <row r="874" spans="1:3" ht="15.75" customHeight="1">
      <c r="A874" s="64"/>
      <c r="B874" s="64"/>
      <c r="C874" s="64"/>
    </row>
    <row r="875" spans="1:3" ht="15.75" customHeight="1">
      <c r="A875" s="64"/>
      <c r="B875" s="64"/>
      <c r="C875" s="64"/>
    </row>
    <row r="876" spans="1:3" ht="15.75" customHeight="1">
      <c r="A876" s="64"/>
      <c r="B876" s="64"/>
      <c r="C876" s="64"/>
    </row>
    <row r="877" spans="1:3" ht="15.75" customHeight="1">
      <c r="A877" s="64"/>
      <c r="B877" s="64"/>
      <c r="C877" s="64"/>
    </row>
    <row r="878" spans="1:3" ht="15.75" customHeight="1">
      <c r="A878" s="64"/>
      <c r="B878" s="64"/>
      <c r="C878" s="64"/>
    </row>
    <row r="879" spans="1:3" ht="15.75" customHeight="1">
      <c r="A879" s="64"/>
      <c r="B879" s="64"/>
      <c r="C879" s="64"/>
    </row>
    <row r="880" spans="1:3" ht="15.75" customHeight="1">
      <c r="A880" s="64"/>
      <c r="B880" s="64"/>
      <c r="C880" s="64"/>
    </row>
    <row r="881" spans="1:3" ht="15.75" customHeight="1">
      <c r="A881" s="64"/>
      <c r="B881" s="64"/>
      <c r="C881" s="64"/>
    </row>
    <row r="882" spans="1:3" ht="15.75" customHeight="1">
      <c r="A882" s="64"/>
      <c r="B882" s="64"/>
      <c r="C882" s="64"/>
    </row>
    <row r="883" spans="1:3" ht="15.75" customHeight="1">
      <c r="A883" s="64"/>
      <c r="B883" s="64"/>
      <c r="C883" s="64"/>
    </row>
    <row r="884" spans="1:3" ht="15.75" customHeight="1">
      <c r="A884" s="64"/>
      <c r="B884" s="64"/>
      <c r="C884" s="64"/>
    </row>
    <row r="885" spans="1:3" ht="15.75" customHeight="1">
      <c r="A885" s="64"/>
      <c r="B885" s="64"/>
      <c r="C885" s="64"/>
    </row>
    <row r="886" spans="1:3" ht="15.75" customHeight="1">
      <c r="A886" s="64"/>
      <c r="B886" s="64"/>
      <c r="C886" s="64"/>
    </row>
    <row r="887" spans="1:3" ht="15.75" customHeight="1">
      <c r="A887" s="64"/>
      <c r="B887" s="64"/>
      <c r="C887" s="64"/>
    </row>
    <row r="888" spans="1:3" ht="15.75" customHeight="1">
      <c r="A888" s="64"/>
      <c r="B888" s="64"/>
      <c r="C888" s="64"/>
    </row>
    <row r="889" spans="1:3" ht="15.75" customHeight="1">
      <c r="A889" s="64"/>
      <c r="B889" s="64"/>
      <c r="C889" s="64"/>
    </row>
    <row r="890" spans="1:3" ht="15.75" customHeight="1">
      <c r="A890" s="64"/>
      <c r="B890" s="64"/>
      <c r="C890" s="64"/>
    </row>
    <row r="891" spans="1:3" ht="15.75" customHeight="1">
      <c r="A891" s="64"/>
      <c r="B891" s="64"/>
      <c r="C891" s="64"/>
    </row>
    <row r="892" spans="1:3" ht="15.75" customHeight="1">
      <c r="A892" s="64"/>
      <c r="B892" s="64"/>
      <c r="C892" s="64"/>
    </row>
    <row r="893" spans="1:3" ht="15.75" customHeight="1">
      <c r="A893" s="64"/>
      <c r="B893" s="64"/>
      <c r="C893" s="64"/>
    </row>
    <row r="894" spans="1:3" ht="15.75" customHeight="1">
      <c r="A894" s="64"/>
      <c r="B894" s="64"/>
      <c r="C894" s="64"/>
    </row>
    <row r="895" spans="1:3" ht="15.75" customHeight="1">
      <c r="A895" s="64"/>
      <c r="B895" s="64"/>
      <c r="C895" s="64"/>
    </row>
    <row r="896" spans="1:3" ht="15.75" customHeight="1">
      <c r="A896" s="64"/>
      <c r="B896" s="64"/>
      <c r="C896" s="64"/>
    </row>
    <row r="897" spans="1:3" ht="15.75" customHeight="1">
      <c r="A897" s="64"/>
      <c r="B897" s="64"/>
      <c r="C897" s="64"/>
    </row>
    <row r="898" spans="1:3" ht="15.75" customHeight="1">
      <c r="A898" s="64"/>
      <c r="B898" s="64"/>
      <c r="C898" s="64"/>
    </row>
    <row r="899" spans="1:3" ht="15.75" customHeight="1">
      <c r="A899" s="64"/>
      <c r="B899" s="64"/>
      <c r="C899" s="64"/>
    </row>
    <row r="900" spans="1:3" ht="15.75" customHeight="1">
      <c r="A900" s="64"/>
      <c r="B900" s="64"/>
      <c r="C900" s="64"/>
    </row>
    <row r="901" spans="1:3" ht="15.75" customHeight="1">
      <c r="A901" s="64"/>
      <c r="B901" s="64"/>
      <c r="C901" s="64"/>
    </row>
    <row r="902" spans="1:3" ht="15.75" customHeight="1">
      <c r="A902" s="64"/>
      <c r="B902" s="64"/>
      <c r="C902" s="64"/>
    </row>
    <row r="903" spans="1:3" ht="15.75" customHeight="1">
      <c r="A903" s="64"/>
      <c r="B903" s="64"/>
      <c r="C903" s="64"/>
    </row>
    <row r="904" spans="1:3" ht="15.75" customHeight="1">
      <c r="A904" s="64"/>
      <c r="B904" s="64"/>
      <c r="C904" s="64"/>
    </row>
    <row r="905" spans="1:3" ht="15.75" customHeight="1">
      <c r="A905" s="64"/>
      <c r="B905" s="64"/>
      <c r="C905" s="64"/>
    </row>
    <row r="906" spans="1:3" ht="15.75" customHeight="1">
      <c r="A906" s="64"/>
      <c r="B906" s="64"/>
      <c r="C906" s="64"/>
    </row>
    <row r="907" spans="1:3" ht="15.75" customHeight="1">
      <c r="A907" s="64"/>
      <c r="B907" s="64"/>
      <c r="C907" s="64"/>
    </row>
    <row r="908" spans="1:3" ht="15.75" customHeight="1">
      <c r="A908" s="64"/>
      <c r="B908" s="64"/>
      <c r="C908" s="64"/>
    </row>
    <row r="909" spans="1:3" ht="15.75" customHeight="1">
      <c r="A909" s="64"/>
      <c r="B909" s="64"/>
      <c r="C909" s="64"/>
    </row>
    <row r="910" spans="1:3" ht="15.75" customHeight="1">
      <c r="A910" s="64"/>
      <c r="B910" s="64"/>
      <c r="C910" s="64"/>
    </row>
    <row r="911" spans="1:3" ht="15.75" customHeight="1">
      <c r="A911" s="64"/>
      <c r="B911" s="64"/>
      <c r="C911" s="64"/>
    </row>
    <row r="912" spans="1:3" ht="15.75" customHeight="1">
      <c r="A912" s="64"/>
      <c r="B912" s="64"/>
      <c r="C912" s="64"/>
    </row>
    <row r="913" spans="1:3" ht="15.75" customHeight="1">
      <c r="A913" s="64"/>
      <c r="B913" s="64"/>
      <c r="C913" s="64"/>
    </row>
    <row r="914" spans="1:3" ht="15.75" customHeight="1">
      <c r="A914" s="64"/>
      <c r="B914" s="64"/>
      <c r="C914" s="64"/>
    </row>
    <row r="915" spans="1:3" ht="15.75" customHeight="1">
      <c r="A915" s="64"/>
      <c r="B915" s="64"/>
      <c r="C915" s="64"/>
    </row>
    <row r="916" spans="1:3" ht="15.75" customHeight="1">
      <c r="A916" s="64"/>
      <c r="B916" s="64"/>
      <c r="C916" s="64"/>
    </row>
    <row r="917" spans="1:3" ht="15.75" customHeight="1">
      <c r="A917" s="64"/>
      <c r="B917" s="64"/>
      <c r="C917" s="64"/>
    </row>
    <row r="918" spans="1:3" ht="15.75" customHeight="1">
      <c r="A918" s="64"/>
      <c r="B918" s="64"/>
      <c r="C918" s="64"/>
    </row>
    <row r="919" spans="1:3" ht="15.75" customHeight="1">
      <c r="A919" s="64"/>
      <c r="B919" s="64"/>
      <c r="C919" s="64"/>
    </row>
    <row r="920" spans="1:3" ht="15.75" customHeight="1">
      <c r="A920" s="64"/>
      <c r="B920" s="64"/>
      <c r="C920" s="64"/>
    </row>
    <row r="921" spans="1:3" ht="15.75" customHeight="1">
      <c r="A921" s="64"/>
      <c r="B921" s="64"/>
      <c r="C921" s="64"/>
    </row>
    <row r="922" spans="1:3" ht="15.75" customHeight="1">
      <c r="A922" s="64"/>
      <c r="B922" s="64"/>
      <c r="C922" s="64"/>
    </row>
    <row r="923" spans="1:3" ht="15.75" customHeight="1">
      <c r="A923" s="64"/>
      <c r="B923" s="64"/>
      <c r="C923" s="64"/>
    </row>
    <row r="924" spans="1:3" ht="15.75" customHeight="1">
      <c r="A924" s="64"/>
      <c r="B924" s="64"/>
      <c r="C924" s="64"/>
    </row>
    <row r="925" spans="1:3" ht="15.75" customHeight="1">
      <c r="A925" s="64"/>
      <c r="B925" s="64"/>
      <c r="C925" s="64"/>
    </row>
    <row r="926" spans="1:3" ht="15.75" customHeight="1">
      <c r="A926" s="64"/>
      <c r="B926" s="64"/>
      <c r="C926" s="64"/>
    </row>
    <row r="927" spans="1:3" ht="15.75" customHeight="1">
      <c r="A927" s="64"/>
      <c r="B927" s="64"/>
      <c r="C927" s="64"/>
    </row>
    <row r="928" spans="1:3" ht="15.75" customHeight="1">
      <c r="A928" s="64"/>
      <c r="B928" s="64"/>
      <c r="C928" s="64"/>
    </row>
    <row r="929" spans="1:3" ht="15.75" customHeight="1">
      <c r="A929" s="64"/>
      <c r="B929" s="64"/>
      <c r="C929" s="64"/>
    </row>
    <row r="930" spans="1:3" ht="15.75" customHeight="1">
      <c r="A930" s="64"/>
      <c r="B930" s="64"/>
      <c r="C930" s="64"/>
    </row>
    <row r="931" spans="1:3" ht="15.75" customHeight="1">
      <c r="A931" s="64"/>
      <c r="B931" s="64"/>
      <c r="C931" s="64"/>
    </row>
    <row r="932" spans="1:3" ht="15.75" customHeight="1">
      <c r="A932" s="64"/>
      <c r="B932" s="64"/>
      <c r="C932" s="64"/>
    </row>
    <row r="933" spans="1:3" ht="15.75" customHeight="1">
      <c r="A933" s="64"/>
      <c r="B933" s="64"/>
      <c r="C933" s="64"/>
    </row>
    <row r="934" spans="1:3" ht="15.75" customHeight="1">
      <c r="A934" s="64"/>
      <c r="B934" s="64"/>
      <c r="C934" s="64"/>
    </row>
    <row r="935" spans="1:3" ht="15.75" customHeight="1">
      <c r="A935" s="64"/>
      <c r="B935" s="64"/>
      <c r="C935" s="64"/>
    </row>
    <row r="936" spans="1:3" ht="15.75" customHeight="1">
      <c r="A936" s="64"/>
      <c r="B936" s="64"/>
      <c r="C936" s="64"/>
    </row>
    <row r="937" spans="1:3" ht="15.75" customHeight="1">
      <c r="A937" s="64"/>
      <c r="B937" s="64"/>
      <c r="C937" s="64"/>
    </row>
    <row r="938" spans="1:3" ht="15.75" customHeight="1">
      <c r="A938" s="64"/>
      <c r="B938" s="64"/>
      <c r="C938" s="64"/>
    </row>
    <row r="939" spans="1:3" ht="15.75" customHeight="1">
      <c r="A939" s="64"/>
      <c r="B939" s="64"/>
      <c r="C939" s="64"/>
    </row>
    <row r="940" spans="1:3" ht="15.75" customHeight="1">
      <c r="A940" s="64"/>
      <c r="B940" s="64"/>
      <c r="C940" s="64"/>
    </row>
    <row r="941" spans="1:3" ht="15.75" customHeight="1">
      <c r="A941" s="64"/>
      <c r="B941" s="64"/>
      <c r="C941" s="64"/>
    </row>
    <row r="942" spans="1:3" ht="15.75" customHeight="1">
      <c r="A942" s="64"/>
      <c r="B942" s="64"/>
      <c r="C942" s="64"/>
    </row>
    <row r="943" spans="1:3" ht="15.75" customHeight="1">
      <c r="A943" s="64"/>
      <c r="B943" s="64"/>
      <c r="C943" s="64"/>
    </row>
    <row r="944" spans="1:3" ht="15.75" customHeight="1">
      <c r="A944" s="64"/>
      <c r="B944" s="64"/>
      <c r="C944" s="64"/>
    </row>
    <row r="945" spans="1:3" ht="15.75" customHeight="1">
      <c r="A945" s="64"/>
      <c r="B945" s="64"/>
      <c r="C945" s="64"/>
    </row>
    <row r="946" spans="1:3" ht="15.75" customHeight="1">
      <c r="A946" s="64"/>
      <c r="B946" s="64"/>
      <c r="C946" s="64"/>
    </row>
    <row r="947" spans="1:3" ht="15.75" customHeight="1">
      <c r="A947" s="64"/>
      <c r="B947" s="64"/>
      <c r="C947" s="64"/>
    </row>
    <row r="948" spans="1:3" ht="15.75" customHeight="1">
      <c r="A948" s="64"/>
      <c r="B948" s="64"/>
      <c r="C948" s="64"/>
    </row>
    <row r="949" spans="1:3" ht="15.75" customHeight="1">
      <c r="A949" s="64"/>
      <c r="B949" s="64"/>
      <c r="C949" s="64"/>
    </row>
    <row r="950" spans="1:3" ht="15.75" customHeight="1">
      <c r="A950" s="64"/>
      <c r="B950" s="64"/>
      <c r="C950" s="64"/>
    </row>
    <row r="951" spans="1:3" ht="15.75" customHeight="1">
      <c r="A951" s="64"/>
      <c r="B951" s="64"/>
      <c r="C951" s="64"/>
    </row>
    <row r="952" spans="1:3" ht="15.75" customHeight="1">
      <c r="A952" s="64"/>
      <c r="B952" s="64"/>
      <c r="C952" s="64"/>
    </row>
    <row r="953" spans="1:3" ht="15.75" customHeight="1">
      <c r="A953" s="64"/>
      <c r="B953" s="64"/>
      <c r="C953" s="64"/>
    </row>
    <row r="954" spans="1:3" ht="15.75" customHeight="1">
      <c r="A954" s="64"/>
      <c r="B954" s="64"/>
      <c r="C954" s="64"/>
    </row>
    <row r="955" spans="1:3" ht="15.75" customHeight="1">
      <c r="A955" s="64"/>
      <c r="B955" s="64"/>
      <c r="C955" s="64"/>
    </row>
    <row r="956" spans="1:3" ht="15.75" customHeight="1">
      <c r="A956" s="64"/>
      <c r="B956" s="64"/>
      <c r="C956" s="64"/>
    </row>
    <row r="957" spans="1:3" ht="15.75" customHeight="1">
      <c r="A957" s="64"/>
      <c r="B957" s="64"/>
      <c r="C957" s="64"/>
    </row>
    <row r="958" spans="1:3" ht="15.75" customHeight="1">
      <c r="A958" s="64"/>
      <c r="B958" s="64"/>
      <c r="C958" s="64"/>
    </row>
    <row r="959" spans="1:3" ht="15.75" customHeight="1">
      <c r="A959" s="64"/>
      <c r="B959" s="64"/>
      <c r="C959" s="64"/>
    </row>
    <row r="960" spans="1:3" ht="15.75" customHeight="1">
      <c r="A960" s="64"/>
      <c r="B960" s="64"/>
      <c r="C960" s="64"/>
    </row>
    <row r="961" spans="1:3" ht="15.75" customHeight="1">
      <c r="A961" s="64"/>
      <c r="B961" s="64"/>
      <c r="C961" s="64"/>
    </row>
    <row r="962" spans="1:3" ht="15.75" customHeight="1">
      <c r="A962" s="64"/>
      <c r="B962" s="64"/>
      <c r="C962" s="64"/>
    </row>
    <row r="963" spans="1:3" ht="15.75" customHeight="1">
      <c r="A963" s="64"/>
      <c r="B963" s="64"/>
      <c r="C963" s="64"/>
    </row>
    <row r="964" spans="1:3" ht="15.75" customHeight="1">
      <c r="A964" s="64"/>
      <c r="B964" s="64"/>
      <c r="C964" s="64"/>
    </row>
    <row r="965" spans="1:3" ht="15.75" customHeight="1">
      <c r="A965" s="64"/>
      <c r="B965" s="64"/>
      <c r="C965" s="64"/>
    </row>
    <row r="966" spans="1:3" ht="15.75" customHeight="1">
      <c r="A966" s="64"/>
      <c r="B966" s="64"/>
      <c r="C966" s="64"/>
    </row>
    <row r="967" spans="1:3" ht="15.75" customHeight="1">
      <c r="A967" s="64"/>
      <c r="B967" s="64"/>
      <c r="C967" s="64"/>
    </row>
    <row r="968" spans="1:3" ht="15.75" customHeight="1">
      <c r="A968" s="64"/>
      <c r="B968" s="64"/>
      <c r="C968" s="64"/>
    </row>
    <row r="969" spans="1:3" ht="15.75" customHeight="1">
      <c r="A969" s="64"/>
      <c r="B969" s="64"/>
      <c r="C969" s="64"/>
    </row>
    <row r="970" spans="1:3" ht="15.75" customHeight="1">
      <c r="A970" s="64"/>
      <c r="B970" s="64"/>
      <c r="C970" s="64"/>
    </row>
    <row r="971" spans="1:3" ht="15.75" customHeight="1">
      <c r="A971" s="64"/>
      <c r="B971" s="64"/>
      <c r="C971" s="64"/>
    </row>
    <row r="972" spans="1:3" ht="15.75" customHeight="1">
      <c r="A972" s="64"/>
      <c r="B972" s="64"/>
      <c r="C972" s="64"/>
    </row>
    <row r="973" spans="1:3" ht="15.75" customHeight="1">
      <c r="A973" s="64"/>
      <c r="B973" s="64"/>
      <c r="C973" s="64"/>
    </row>
    <row r="974" spans="1:3" ht="15.75" customHeight="1">
      <c r="A974" s="64"/>
      <c r="B974" s="64"/>
      <c r="C974" s="64"/>
    </row>
    <row r="975" spans="1:3" ht="15.75" customHeight="1">
      <c r="A975" s="64"/>
      <c r="B975" s="64"/>
      <c r="C975" s="64"/>
    </row>
    <row r="976" spans="1:3" ht="15.75" customHeight="1">
      <c r="A976" s="64"/>
      <c r="B976" s="64"/>
      <c r="C976" s="64"/>
    </row>
    <row r="977" spans="1:3" ht="15.75" customHeight="1">
      <c r="A977" s="64"/>
      <c r="B977" s="64"/>
      <c r="C977" s="64"/>
    </row>
    <row r="978" spans="1:3" ht="15.75" customHeight="1">
      <c r="A978" s="64"/>
      <c r="B978" s="64"/>
      <c r="C978" s="64"/>
    </row>
    <row r="979" spans="1:3" ht="15.75" customHeight="1">
      <c r="A979" s="64"/>
      <c r="B979" s="64"/>
      <c r="C979" s="64"/>
    </row>
    <row r="980" spans="1:3" ht="15.75" customHeight="1">
      <c r="A980" s="64"/>
      <c r="B980" s="64"/>
      <c r="C980" s="64"/>
    </row>
    <row r="981" spans="1:3" ht="15.75" customHeight="1">
      <c r="A981" s="64"/>
      <c r="B981" s="64"/>
      <c r="C981" s="64"/>
    </row>
    <row r="982" spans="1:3" ht="15.75" customHeight="1">
      <c r="A982" s="64"/>
      <c r="B982" s="64"/>
      <c r="C982" s="64"/>
    </row>
    <row r="983" spans="1:3" ht="15.75" customHeight="1">
      <c r="A983" s="64"/>
      <c r="B983" s="64"/>
      <c r="C983" s="64"/>
    </row>
    <row r="984" spans="1:3" ht="15.75" customHeight="1">
      <c r="A984" s="64"/>
      <c r="B984" s="64"/>
      <c r="C984" s="64"/>
    </row>
    <row r="985" spans="1:3" ht="15.75" customHeight="1">
      <c r="A985" s="64"/>
      <c r="B985" s="64"/>
      <c r="C985" s="64"/>
    </row>
    <row r="986" spans="1:3" ht="15.75" customHeight="1">
      <c r="A986" s="64"/>
      <c r="B986" s="64"/>
      <c r="C986" s="64"/>
    </row>
    <row r="987" spans="1:3" ht="15.75" customHeight="1">
      <c r="A987" s="64"/>
      <c r="B987" s="64"/>
      <c r="C987" s="64"/>
    </row>
    <row r="988" spans="1:3" ht="15.75" customHeight="1">
      <c r="A988" s="64"/>
      <c r="B988" s="64"/>
      <c r="C988" s="64"/>
    </row>
    <row r="989" spans="1:3" ht="15.75" customHeight="1">
      <c r="A989" s="64"/>
      <c r="B989" s="64"/>
      <c r="C989" s="64"/>
    </row>
    <row r="990" spans="1:3" ht="15.75" customHeight="1">
      <c r="A990" s="64"/>
      <c r="B990" s="64"/>
      <c r="C990" s="64"/>
    </row>
    <row r="991" spans="1:3" ht="15.75" customHeight="1">
      <c r="A991" s="64"/>
      <c r="B991" s="64"/>
      <c r="C991" s="64"/>
    </row>
    <row r="992" spans="1:3" ht="15.75" customHeight="1">
      <c r="A992" s="64"/>
      <c r="B992" s="64"/>
      <c r="C992" s="64"/>
    </row>
    <row r="993" spans="1:3" ht="15.75" customHeight="1">
      <c r="A993" s="64"/>
      <c r="B993" s="64"/>
      <c r="C993" s="64"/>
    </row>
    <row r="994" spans="1:3" ht="15.75" customHeight="1">
      <c r="A994" s="64"/>
      <c r="B994" s="64"/>
      <c r="C994" s="64"/>
    </row>
    <row r="995" spans="1:3" ht="15.75" customHeight="1">
      <c r="A995" s="64"/>
      <c r="B995" s="64"/>
      <c r="C995" s="64"/>
    </row>
    <row r="996" spans="1:3" ht="15.75" customHeight="1">
      <c r="A996" s="64"/>
      <c r="B996" s="64"/>
      <c r="C996" s="64"/>
    </row>
    <row r="997" spans="1:3" ht="15.75" customHeight="1">
      <c r="A997" s="64"/>
      <c r="B997" s="64"/>
      <c r="C997" s="64"/>
    </row>
    <row r="998" spans="1:3" ht="15.75" customHeight="1">
      <c r="A998" s="64"/>
      <c r="B998" s="64"/>
      <c r="C998" s="64"/>
    </row>
    <row r="999" spans="1:3" ht="15.75" customHeight="1">
      <c r="A999" s="64"/>
      <c r="B999" s="64"/>
      <c r="C999" s="64"/>
    </row>
    <row r="1000" spans="1:3" ht="15.75" customHeight="1">
      <c r="A1000" s="64"/>
      <c r="B1000" s="64"/>
      <c r="C1000" s="64"/>
    </row>
  </sheetData>
  <mergeCells count="3">
    <mergeCell ref="A1:C1"/>
    <mergeCell ref="A2:C2"/>
    <mergeCell ref="B4:B6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2"/>
  <cols>
    <col min="1" max="1" width="60" customWidth="1"/>
    <col min="2" max="2" width="14" customWidth="1"/>
    <col min="3" max="3" width="7" customWidth="1"/>
    <col min="4" max="6" width="9" customWidth="1"/>
    <col min="7" max="26" width="8" customWidth="1"/>
  </cols>
  <sheetData>
    <row r="1" spans="1:26" ht="12.75" customHeight="1">
      <c r="A1" s="213" t="s">
        <v>105</v>
      </c>
      <c r="B1" s="214"/>
      <c r="C1" s="214"/>
    </row>
    <row r="2" spans="1:26" ht="15.75" customHeight="1">
      <c r="A2" s="215" t="s">
        <v>996</v>
      </c>
      <c r="B2" s="214"/>
      <c r="C2" s="214"/>
    </row>
    <row r="3" spans="1:26" ht="1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 customHeight="1">
      <c r="A4" s="87" t="s">
        <v>107</v>
      </c>
      <c r="B4" s="266" t="s">
        <v>998</v>
      </c>
      <c r="C4" s="64"/>
    </row>
    <row r="5" spans="1:26" ht="12.75" customHeight="1">
      <c r="A5" s="87" t="s">
        <v>109</v>
      </c>
      <c r="B5" s="267"/>
      <c r="C5" s="64"/>
    </row>
    <row r="6" spans="1:26" ht="12.75" customHeight="1">
      <c r="A6" s="87" t="s">
        <v>111</v>
      </c>
      <c r="B6" s="268"/>
      <c r="C6" s="64"/>
    </row>
    <row r="7" spans="1:26" ht="12.75" customHeight="1">
      <c r="A7" s="101" t="s">
        <v>981</v>
      </c>
      <c r="B7" s="102">
        <v>258522</v>
      </c>
      <c r="C7" s="64"/>
    </row>
    <row r="8" spans="1:26" ht="12" customHeight="1" outlineLevel="1">
      <c r="A8" s="103" t="s">
        <v>2076</v>
      </c>
      <c r="B8" s="109">
        <v>377</v>
      </c>
      <c r="C8" s="110">
        <v>377</v>
      </c>
    </row>
    <row r="9" spans="1:26" ht="24" hidden="1" customHeight="1" outlineLevel="2">
      <c r="A9" s="88" t="s">
        <v>2077</v>
      </c>
      <c r="B9" s="106">
        <v>377</v>
      </c>
      <c r="C9" s="110">
        <v>377</v>
      </c>
    </row>
    <row r="10" spans="1:26" ht="12" customHeight="1" outlineLevel="1">
      <c r="A10" s="103" t="s">
        <v>1051</v>
      </c>
      <c r="B10" s="104">
        <v>258145</v>
      </c>
      <c r="C10" s="110">
        <v>258145</v>
      </c>
    </row>
    <row r="11" spans="1:26" ht="12" hidden="1" customHeight="1" outlineLevel="2">
      <c r="A11" s="88" t="s">
        <v>2078</v>
      </c>
      <c r="B11" s="105">
        <v>2238</v>
      </c>
      <c r="C11" s="64"/>
    </row>
    <row r="12" spans="1:26" ht="12" hidden="1" customHeight="1" outlineLevel="2">
      <c r="A12" s="88" t="s">
        <v>2079</v>
      </c>
      <c r="B12" s="105">
        <v>1400</v>
      </c>
      <c r="C12" s="64"/>
    </row>
    <row r="13" spans="1:26" ht="12" hidden="1" customHeight="1" outlineLevel="2">
      <c r="A13" s="88" t="s">
        <v>2080</v>
      </c>
      <c r="B13" s="106">
        <v>689</v>
      </c>
      <c r="C13" s="64"/>
    </row>
    <row r="14" spans="1:26" ht="12" hidden="1" customHeight="1" outlineLevel="2">
      <c r="A14" s="88" t="s">
        <v>2081</v>
      </c>
      <c r="B14" s="106">
        <v>300</v>
      </c>
      <c r="C14" s="64"/>
    </row>
    <row r="15" spans="1:26" ht="12" hidden="1" customHeight="1" outlineLevel="2">
      <c r="A15" s="88" t="s">
        <v>2082</v>
      </c>
      <c r="B15" s="105">
        <v>15000</v>
      </c>
      <c r="C15" s="64"/>
    </row>
    <row r="16" spans="1:26" ht="12" hidden="1" customHeight="1" outlineLevel="2">
      <c r="A16" s="88" t="s">
        <v>2083</v>
      </c>
      <c r="B16" s="105">
        <v>5000</v>
      </c>
      <c r="C16" s="64"/>
    </row>
    <row r="17" spans="1:2" ht="24" hidden="1" customHeight="1" outlineLevel="2">
      <c r="A17" s="88" t="s">
        <v>2084</v>
      </c>
      <c r="B17" s="105">
        <v>5067</v>
      </c>
    </row>
    <row r="18" spans="1:2" ht="12" hidden="1" customHeight="1" outlineLevel="2">
      <c r="A18" s="88" t="s">
        <v>2085</v>
      </c>
      <c r="B18" s="105">
        <v>2000</v>
      </c>
    </row>
    <row r="19" spans="1:2" ht="12" hidden="1" customHeight="1" outlineLevel="2">
      <c r="A19" s="88" t="s">
        <v>2086</v>
      </c>
      <c r="B19" s="105">
        <v>2500</v>
      </c>
    </row>
    <row r="20" spans="1:2" ht="12" hidden="1" customHeight="1" outlineLevel="2">
      <c r="A20" s="88" t="s">
        <v>2087</v>
      </c>
      <c r="B20" s="105">
        <v>4000</v>
      </c>
    </row>
    <row r="21" spans="1:2" ht="12" hidden="1" customHeight="1" outlineLevel="2">
      <c r="A21" s="88" t="s">
        <v>2088</v>
      </c>
      <c r="B21" s="105">
        <v>10000</v>
      </c>
    </row>
    <row r="22" spans="1:2" ht="12" hidden="1" customHeight="1" outlineLevel="2">
      <c r="A22" s="88" t="s">
        <v>2089</v>
      </c>
      <c r="B22" s="105">
        <v>4225</v>
      </c>
    </row>
    <row r="23" spans="1:2" ht="12" hidden="1" customHeight="1" outlineLevel="2">
      <c r="A23" s="88" t="s">
        <v>2090</v>
      </c>
      <c r="B23" s="105">
        <v>3316</v>
      </c>
    </row>
    <row r="24" spans="1:2" ht="12" hidden="1" customHeight="1" outlineLevel="2">
      <c r="A24" s="88" t="s">
        <v>2091</v>
      </c>
      <c r="B24" s="105">
        <v>3520</v>
      </c>
    </row>
    <row r="25" spans="1:2" ht="24" hidden="1" customHeight="1" outlineLevel="2">
      <c r="A25" s="88" t="s">
        <v>2092</v>
      </c>
      <c r="B25" s="105">
        <v>1850</v>
      </c>
    </row>
    <row r="26" spans="1:2" ht="12" hidden="1" customHeight="1" outlineLevel="2">
      <c r="A26" s="88" t="s">
        <v>2093</v>
      </c>
      <c r="B26" s="105">
        <v>1140</v>
      </c>
    </row>
    <row r="27" spans="1:2" ht="12" hidden="1" customHeight="1" outlineLevel="2">
      <c r="A27" s="88" t="s">
        <v>2094</v>
      </c>
      <c r="B27" s="105">
        <v>3442</v>
      </c>
    </row>
    <row r="28" spans="1:2" ht="12" hidden="1" customHeight="1" outlineLevel="2">
      <c r="A28" s="88" t="s">
        <v>2095</v>
      </c>
      <c r="B28" s="105">
        <v>4007</v>
      </c>
    </row>
    <row r="29" spans="1:2" ht="12" hidden="1" customHeight="1" outlineLevel="2">
      <c r="A29" s="88" t="s">
        <v>2096</v>
      </c>
      <c r="B29" s="105">
        <v>3000</v>
      </c>
    </row>
    <row r="30" spans="1:2" ht="12" hidden="1" customHeight="1" outlineLevel="2">
      <c r="A30" s="88" t="s">
        <v>2097</v>
      </c>
      <c r="B30" s="105">
        <v>13367</v>
      </c>
    </row>
    <row r="31" spans="1:2" ht="12" hidden="1" customHeight="1" outlineLevel="2">
      <c r="A31" s="88" t="s">
        <v>2098</v>
      </c>
      <c r="B31" s="105">
        <v>2000</v>
      </c>
    </row>
    <row r="32" spans="1:2" ht="24" hidden="1" customHeight="1" outlineLevel="2">
      <c r="A32" s="88" t="s">
        <v>2099</v>
      </c>
      <c r="B32" s="105">
        <v>1800</v>
      </c>
    </row>
    <row r="33" spans="1:2" ht="12" hidden="1" customHeight="1" outlineLevel="2">
      <c r="A33" s="88" t="s">
        <v>2100</v>
      </c>
      <c r="B33" s="105">
        <v>4600</v>
      </c>
    </row>
    <row r="34" spans="1:2" ht="12" hidden="1" customHeight="1" outlineLevel="2">
      <c r="A34" s="88" t="s">
        <v>2101</v>
      </c>
      <c r="B34" s="105">
        <v>3200</v>
      </c>
    </row>
    <row r="35" spans="1:2" ht="12" hidden="1" customHeight="1" outlineLevel="2">
      <c r="A35" s="88" t="s">
        <v>2102</v>
      </c>
      <c r="B35" s="105">
        <v>1382</v>
      </c>
    </row>
    <row r="36" spans="1:2" ht="12" hidden="1" customHeight="1" outlineLevel="2">
      <c r="A36" s="88" t="s">
        <v>2103</v>
      </c>
      <c r="B36" s="105">
        <v>1575</v>
      </c>
    </row>
    <row r="37" spans="1:2" ht="12" hidden="1" customHeight="1" outlineLevel="2">
      <c r="A37" s="88" t="s">
        <v>2104</v>
      </c>
      <c r="B37" s="105">
        <v>1410</v>
      </c>
    </row>
    <row r="38" spans="1:2" ht="12" hidden="1" customHeight="1" outlineLevel="2">
      <c r="A38" s="88" t="s">
        <v>2105</v>
      </c>
      <c r="B38" s="105">
        <v>1327</v>
      </c>
    </row>
    <row r="39" spans="1:2" ht="12" hidden="1" customHeight="1" outlineLevel="2">
      <c r="A39" s="88" t="s">
        <v>2106</v>
      </c>
      <c r="B39" s="105">
        <v>1500</v>
      </c>
    </row>
    <row r="40" spans="1:2" ht="12" hidden="1" customHeight="1" outlineLevel="2">
      <c r="A40" s="88" t="s">
        <v>2107</v>
      </c>
      <c r="B40" s="105">
        <v>4000</v>
      </c>
    </row>
    <row r="41" spans="1:2" ht="24" hidden="1" customHeight="1" outlineLevel="2">
      <c r="A41" s="88" t="s">
        <v>2108</v>
      </c>
      <c r="B41" s="106">
        <v>450</v>
      </c>
    </row>
    <row r="42" spans="1:2" ht="12" hidden="1" customHeight="1" outlineLevel="2">
      <c r="A42" s="88" t="s">
        <v>2109</v>
      </c>
      <c r="B42" s="105">
        <v>1391</v>
      </c>
    </row>
    <row r="43" spans="1:2" ht="12" hidden="1" customHeight="1" outlineLevel="2">
      <c r="A43" s="88" t="s">
        <v>2110</v>
      </c>
      <c r="B43" s="105">
        <v>3000</v>
      </c>
    </row>
    <row r="44" spans="1:2" ht="12" hidden="1" customHeight="1" outlineLevel="2">
      <c r="A44" s="88" t="s">
        <v>2111</v>
      </c>
      <c r="B44" s="105">
        <v>3100</v>
      </c>
    </row>
    <row r="45" spans="1:2" ht="24" hidden="1" customHeight="1" outlineLevel="2">
      <c r="A45" s="88" t="s">
        <v>2112</v>
      </c>
      <c r="B45" s="105">
        <v>5000</v>
      </c>
    </row>
    <row r="46" spans="1:2" ht="12" hidden="1" customHeight="1" outlineLevel="2">
      <c r="A46" s="88" t="s">
        <v>2113</v>
      </c>
      <c r="B46" s="105">
        <v>6000</v>
      </c>
    </row>
    <row r="47" spans="1:2" ht="24" hidden="1" customHeight="1" outlineLevel="2">
      <c r="A47" s="88" t="s">
        <v>2114</v>
      </c>
      <c r="B47" s="105">
        <v>1200</v>
      </c>
    </row>
    <row r="48" spans="1:2" ht="24" hidden="1" customHeight="1" outlineLevel="2">
      <c r="A48" s="88" t="s">
        <v>2115</v>
      </c>
      <c r="B48" s="105">
        <v>1200</v>
      </c>
    </row>
    <row r="49" spans="1:2" ht="12" hidden="1" customHeight="1" outlineLevel="2">
      <c r="A49" s="88" t="s">
        <v>2116</v>
      </c>
      <c r="B49" s="105">
        <v>3789</v>
      </c>
    </row>
    <row r="50" spans="1:2" ht="12" hidden="1" customHeight="1" outlineLevel="2">
      <c r="A50" s="88" t="s">
        <v>2117</v>
      </c>
      <c r="B50" s="105">
        <v>5000</v>
      </c>
    </row>
    <row r="51" spans="1:2" ht="12" hidden="1" customHeight="1" outlineLevel="2">
      <c r="A51" s="88" t="s">
        <v>2118</v>
      </c>
      <c r="B51" s="105">
        <v>5000</v>
      </c>
    </row>
    <row r="52" spans="1:2" ht="12" hidden="1" customHeight="1" outlineLevel="2">
      <c r="A52" s="88" t="s">
        <v>2119</v>
      </c>
      <c r="B52" s="105">
        <v>3420</v>
      </c>
    </row>
    <row r="53" spans="1:2" ht="12" hidden="1" customHeight="1" outlineLevel="2">
      <c r="A53" s="88" t="s">
        <v>2120</v>
      </c>
      <c r="B53" s="105">
        <v>1600</v>
      </c>
    </row>
    <row r="54" spans="1:2" ht="12" hidden="1" customHeight="1" outlineLevel="2">
      <c r="A54" s="88" t="s">
        <v>2121</v>
      </c>
      <c r="B54" s="105">
        <v>2500</v>
      </c>
    </row>
    <row r="55" spans="1:2" ht="12" hidden="1" customHeight="1" outlineLevel="2">
      <c r="A55" s="88" t="s">
        <v>2122</v>
      </c>
      <c r="B55" s="105">
        <v>1150</v>
      </c>
    </row>
    <row r="56" spans="1:2" ht="24" hidden="1" customHeight="1" outlineLevel="2">
      <c r="A56" s="88" t="s">
        <v>2123</v>
      </c>
      <c r="B56" s="105">
        <v>1980</v>
      </c>
    </row>
    <row r="57" spans="1:2" ht="24" hidden="1" customHeight="1" outlineLevel="2">
      <c r="A57" s="88" t="s">
        <v>2124</v>
      </c>
      <c r="B57" s="105">
        <v>11180</v>
      </c>
    </row>
    <row r="58" spans="1:2" ht="12" hidden="1" customHeight="1" outlineLevel="2">
      <c r="A58" s="88" t="s">
        <v>2125</v>
      </c>
      <c r="B58" s="105">
        <v>1359</v>
      </c>
    </row>
    <row r="59" spans="1:2" ht="12" hidden="1" customHeight="1" outlineLevel="2">
      <c r="A59" s="88" t="s">
        <v>2126</v>
      </c>
      <c r="B59" s="105">
        <v>2443</v>
      </c>
    </row>
    <row r="60" spans="1:2" ht="12" hidden="1" customHeight="1" outlineLevel="2">
      <c r="A60" s="88" t="s">
        <v>2127</v>
      </c>
      <c r="B60" s="105">
        <v>8500</v>
      </c>
    </row>
    <row r="61" spans="1:2" ht="12" hidden="1" customHeight="1" outlineLevel="2">
      <c r="A61" s="88" t="s">
        <v>2128</v>
      </c>
      <c r="B61" s="105">
        <v>8500</v>
      </c>
    </row>
    <row r="62" spans="1:2" ht="12" hidden="1" customHeight="1" outlineLevel="2">
      <c r="A62" s="88" t="s">
        <v>2129</v>
      </c>
      <c r="B62" s="105">
        <v>8500</v>
      </c>
    </row>
    <row r="63" spans="1:2" ht="12" hidden="1" customHeight="1" outlineLevel="2">
      <c r="A63" s="88" t="s">
        <v>2130</v>
      </c>
      <c r="B63" s="105">
        <v>8500</v>
      </c>
    </row>
    <row r="64" spans="1:2" ht="12" hidden="1" customHeight="1" outlineLevel="2">
      <c r="A64" s="88" t="s">
        <v>2131</v>
      </c>
      <c r="B64" s="105">
        <v>8500</v>
      </c>
    </row>
    <row r="65" spans="1:3" ht="12" hidden="1" customHeight="1" outlineLevel="2">
      <c r="A65" s="88" t="s">
        <v>2132</v>
      </c>
      <c r="B65" s="105">
        <v>8500</v>
      </c>
    </row>
    <row r="66" spans="1:3" ht="12" hidden="1" customHeight="1" outlineLevel="2">
      <c r="A66" s="88" t="s">
        <v>2133</v>
      </c>
      <c r="B66" s="105">
        <v>8500</v>
      </c>
    </row>
    <row r="67" spans="1:3" ht="12" hidden="1" customHeight="1" outlineLevel="2">
      <c r="A67" s="88" t="s">
        <v>2134</v>
      </c>
      <c r="B67" s="105">
        <v>8500</v>
      </c>
    </row>
    <row r="68" spans="1:3" ht="12" hidden="1" customHeight="1" outlineLevel="2">
      <c r="A68" s="88" t="s">
        <v>2135</v>
      </c>
      <c r="B68" s="105">
        <v>8155</v>
      </c>
    </row>
    <row r="69" spans="1:3" ht="12" hidden="1" customHeight="1" outlineLevel="2">
      <c r="A69" s="88" t="s">
        <v>2136</v>
      </c>
      <c r="B69" s="105">
        <v>10000</v>
      </c>
    </row>
    <row r="70" spans="1:3" ht="12" hidden="1" customHeight="1" outlineLevel="2">
      <c r="A70" s="88" t="s">
        <v>2137</v>
      </c>
      <c r="B70" s="105">
        <v>2377</v>
      </c>
    </row>
    <row r="71" spans="1:3" ht="12.75" customHeight="1" collapsed="1">
      <c r="A71" s="107" t="s">
        <v>103</v>
      </c>
      <c r="B71" s="108">
        <v>258522</v>
      </c>
    </row>
    <row r="72" spans="1:3" ht="15.75" customHeight="1">
      <c r="A72" s="64"/>
      <c r="B72" s="64"/>
      <c r="C72" s="64"/>
    </row>
    <row r="73" spans="1:3" ht="15.75" customHeight="1">
      <c r="A73" s="64"/>
      <c r="B73" s="64"/>
      <c r="C73" s="64"/>
    </row>
    <row r="74" spans="1:3" ht="15.75" customHeight="1">
      <c r="A74" s="64"/>
      <c r="B74" s="64"/>
      <c r="C74" s="64"/>
    </row>
    <row r="75" spans="1:3" ht="15.75" customHeight="1">
      <c r="A75" s="64"/>
      <c r="B75" s="64"/>
      <c r="C75" s="64"/>
    </row>
    <row r="76" spans="1:3" ht="15.75" customHeight="1">
      <c r="A76" s="64"/>
      <c r="B76" s="64"/>
      <c r="C76" s="64"/>
    </row>
    <row r="77" spans="1:3" ht="15.75" customHeight="1">
      <c r="A77" s="64"/>
      <c r="B77" s="64"/>
      <c r="C77" s="64"/>
    </row>
    <row r="78" spans="1:3" ht="15.75" customHeight="1">
      <c r="A78" s="64"/>
      <c r="B78" s="64"/>
      <c r="C78" s="64"/>
    </row>
    <row r="79" spans="1:3" ht="15.75" customHeight="1">
      <c r="A79" s="64"/>
      <c r="B79" s="64"/>
      <c r="C79" s="64"/>
    </row>
    <row r="80" spans="1:3" ht="15.75" customHeight="1">
      <c r="A80" s="64"/>
      <c r="B80" s="64"/>
      <c r="C80" s="64"/>
    </row>
    <row r="81" spans="1:3" ht="15.75" customHeight="1">
      <c r="A81" s="64"/>
      <c r="B81" s="64"/>
      <c r="C81" s="64"/>
    </row>
    <row r="82" spans="1:3" ht="15.75" customHeight="1">
      <c r="A82" s="64"/>
      <c r="B82" s="64"/>
      <c r="C82" s="64"/>
    </row>
    <row r="83" spans="1:3" ht="15.75" customHeight="1">
      <c r="A83" s="64"/>
      <c r="B83" s="64"/>
      <c r="C83" s="64"/>
    </row>
    <row r="84" spans="1:3" ht="15.75" customHeight="1">
      <c r="A84" s="64"/>
      <c r="B84" s="64"/>
      <c r="C84" s="64"/>
    </row>
    <row r="85" spans="1:3" ht="15.75" customHeight="1">
      <c r="A85" s="64"/>
      <c r="B85" s="64"/>
      <c r="C85" s="64"/>
    </row>
    <row r="86" spans="1:3" ht="15.75" customHeight="1">
      <c r="A86" s="64"/>
      <c r="B86" s="64"/>
      <c r="C86" s="64"/>
    </row>
    <row r="87" spans="1:3" ht="15.75" customHeight="1">
      <c r="A87" s="64"/>
      <c r="B87" s="64"/>
      <c r="C87" s="64"/>
    </row>
    <row r="88" spans="1:3" ht="15.75" customHeight="1">
      <c r="A88" s="64"/>
      <c r="B88" s="64"/>
      <c r="C88" s="64"/>
    </row>
    <row r="89" spans="1:3" ht="15.75" customHeight="1">
      <c r="A89" s="64"/>
      <c r="B89" s="64"/>
      <c r="C89" s="64"/>
    </row>
    <row r="90" spans="1:3" ht="15.75" customHeight="1">
      <c r="A90" s="64"/>
      <c r="B90" s="64"/>
      <c r="C90" s="64"/>
    </row>
    <row r="91" spans="1:3" ht="15.75" customHeight="1">
      <c r="A91" s="64"/>
      <c r="B91" s="64"/>
      <c r="C91" s="64"/>
    </row>
    <row r="92" spans="1:3" ht="15.75" customHeight="1">
      <c r="A92" s="64"/>
      <c r="B92" s="64"/>
      <c r="C92" s="64"/>
    </row>
    <row r="93" spans="1:3" ht="15.75" customHeight="1">
      <c r="A93" s="64"/>
      <c r="B93" s="64"/>
      <c r="C93" s="64"/>
    </row>
    <row r="94" spans="1:3" ht="15.75" customHeight="1">
      <c r="A94" s="64"/>
      <c r="B94" s="64"/>
      <c r="C94" s="64"/>
    </row>
    <row r="95" spans="1:3" ht="15.75" customHeight="1">
      <c r="A95" s="64"/>
      <c r="B95" s="64"/>
      <c r="C95" s="64"/>
    </row>
    <row r="96" spans="1:3" ht="15.75" customHeight="1">
      <c r="A96" s="64"/>
      <c r="B96" s="64"/>
      <c r="C96" s="64"/>
    </row>
    <row r="97" spans="1:3" ht="15.75" customHeight="1">
      <c r="A97" s="64"/>
      <c r="B97" s="64"/>
      <c r="C97" s="64"/>
    </row>
    <row r="98" spans="1:3" ht="15.75" customHeight="1">
      <c r="A98" s="64"/>
      <c r="B98" s="64"/>
      <c r="C98" s="64"/>
    </row>
    <row r="99" spans="1:3" ht="15.75" customHeight="1">
      <c r="A99" s="64"/>
      <c r="B99" s="64"/>
      <c r="C99" s="64"/>
    </row>
    <row r="100" spans="1:3" ht="15.75" customHeight="1">
      <c r="A100" s="64"/>
      <c r="B100" s="64"/>
      <c r="C100" s="64"/>
    </row>
    <row r="101" spans="1:3" ht="15.75" customHeight="1">
      <c r="A101" s="64"/>
      <c r="B101" s="64"/>
      <c r="C101" s="64"/>
    </row>
    <row r="102" spans="1:3" ht="15.75" customHeight="1">
      <c r="A102" s="64"/>
      <c r="B102" s="64"/>
      <c r="C102" s="64"/>
    </row>
    <row r="103" spans="1:3" ht="15.75" customHeight="1">
      <c r="A103" s="64"/>
      <c r="B103" s="64"/>
      <c r="C103" s="64"/>
    </row>
    <row r="104" spans="1:3" ht="15.75" customHeight="1">
      <c r="A104" s="64"/>
      <c r="B104" s="64"/>
      <c r="C104" s="64"/>
    </row>
    <row r="105" spans="1:3" ht="15.75" customHeight="1">
      <c r="A105" s="64"/>
      <c r="B105" s="64"/>
      <c r="C105" s="64"/>
    </row>
    <row r="106" spans="1:3" ht="15.75" customHeight="1">
      <c r="A106" s="64"/>
      <c r="B106" s="64"/>
      <c r="C106" s="64"/>
    </row>
    <row r="107" spans="1:3" ht="15.75" customHeight="1">
      <c r="A107" s="64"/>
      <c r="B107" s="64"/>
      <c r="C107" s="64"/>
    </row>
    <row r="108" spans="1:3" ht="15.75" customHeight="1">
      <c r="A108" s="64"/>
      <c r="B108" s="64"/>
      <c r="C108" s="64"/>
    </row>
    <row r="109" spans="1:3" ht="15.75" customHeight="1">
      <c r="A109" s="64"/>
      <c r="B109" s="64"/>
      <c r="C109" s="64"/>
    </row>
    <row r="110" spans="1:3" ht="15.75" customHeight="1">
      <c r="A110" s="64"/>
      <c r="B110" s="64"/>
      <c r="C110" s="64"/>
    </row>
    <row r="111" spans="1:3" ht="15.75" customHeight="1">
      <c r="A111" s="64"/>
      <c r="B111" s="64"/>
      <c r="C111" s="64"/>
    </row>
    <row r="112" spans="1:3" ht="15.75" customHeight="1">
      <c r="A112" s="64"/>
      <c r="B112" s="64"/>
      <c r="C112" s="64"/>
    </row>
    <row r="113" spans="1:3" ht="15.75" customHeight="1">
      <c r="A113" s="64"/>
      <c r="B113" s="64"/>
      <c r="C113" s="64"/>
    </row>
    <row r="114" spans="1:3" ht="15.75" customHeight="1">
      <c r="A114" s="64"/>
      <c r="B114" s="64"/>
      <c r="C114" s="64"/>
    </row>
    <row r="115" spans="1:3" ht="15.75" customHeight="1">
      <c r="A115" s="64"/>
      <c r="B115" s="64"/>
      <c r="C115" s="64"/>
    </row>
    <row r="116" spans="1:3" ht="15.75" customHeight="1">
      <c r="A116" s="64"/>
      <c r="B116" s="64"/>
      <c r="C116" s="64"/>
    </row>
    <row r="117" spans="1:3" ht="15.75" customHeight="1">
      <c r="A117" s="64"/>
      <c r="B117" s="64"/>
      <c r="C117" s="64"/>
    </row>
    <row r="118" spans="1:3" ht="15.75" customHeight="1">
      <c r="A118" s="64"/>
      <c r="B118" s="64"/>
      <c r="C118" s="64"/>
    </row>
    <row r="119" spans="1:3" ht="15.75" customHeight="1">
      <c r="A119" s="64"/>
      <c r="B119" s="64"/>
      <c r="C119" s="64"/>
    </row>
    <row r="120" spans="1:3" ht="15.75" customHeight="1">
      <c r="A120" s="64"/>
      <c r="B120" s="64"/>
      <c r="C120" s="64"/>
    </row>
    <row r="121" spans="1:3" ht="15.75" customHeight="1">
      <c r="A121" s="64"/>
      <c r="B121" s="64"/>
      <c r="C121" s="64"/>
    </row>
    <row r="122" spans="1:3" ht="15.75" customHeight="1">
      <c r="A122" s="64"/>
      <c r="B122" s="64"/>
      <c r="C122" s="64"/>
    </row>
    <row r="123" spans="1:3" ht="15.75" customHeight="1">
      <c r="A123" s="64"/>
      <c r="B123" s="64"/>
      <c r="C123" s="64"/>
    </row>
    <row r="124" spans="1:3" ht="15.75" customHeight="1">
      <c r="A124" s="64"/>
      <c r="B124" s="64"/>
      <c r="C124" s="64"/>
    </row>
    <row r="125" spans="1:3" ht="15.75" customHeight="1">
      <c r="A125" s="64"/>
      <c r="B125" s="64"/>
      <c r="C125" s="64"/>
    </row>
    <row r="126" spans="1:3" ht="15.75" customHeight="1">
      <c r="A126" s="64"/>
      <c r="B126" s="64"/>
      <c r="C126" s="64"/>
    </row>
    <row r="127" spans="1:3" ht="15.75" customHeight="1">
      <c r="A127" s="64"/>
      <c r="B127" s="64"/>
      <c r="C127" s="64"/>
    </row>
    <row r="128" spans="1:3" ht="15.75" customHeight="1">
      <c r="A128" s="64"/>
      <c r="B128" s="64"/>
      <c r="C128" s="64"/>
    </row>
    <row r="129" spans="1:3" ht="15.75" customHeight="1">
      <c r="A129" s="64"/>
      <c r="B129" s="64"/>
      <c r="C129" s="64"/>
    </row>
    <row r="130" spans="1:3" ht="15.75" customHeight="1">
      <c r="A130" s="64"/>
      <c r="B130" s="64"/>
      <c r="C130" s="64"/>
    </row>
    <row r="131" spans="1:3" ht="15.75" customHeight="1">
      <c r="A131" s="64"/>
      <c r="B131" s="64"/>
      <c r="C131" s="64"/>
    </row>
    <row r="132" spans="1:3" ht="15.75" customHeight="1">
      <c r="A132" s="64"/>
      <c r="B132" s="64"/>
      <c r="C132" s="64"/>
    </row>
    <row r="133" spans="1:3" ht="15.75" customHeight="1">
      <c r="A133" s="64"/>
      <c r="B133" s="64"/>
      <c r="C133" s="64"/>
    </row>
    <row r="134" spans="1:3" ht="15.75" customHeight="1">
      <c r="A134" s="64"/>
      <c r="B134" s="64"/>
      <c r="C134" s="64"/>
    </row>
    <row r="135" spans="1:3" ht="15.75" customHeight="1">
      <c r="A135" s="64"/>
      <c r="B135" s="64"/>
      <c r="C135" s="64"/>
    </row>
    <row r="136" spans="1:3" ht="15.75" customHeight="1">
      <c r="A136" s="64"/>
      <c r="B136" s="64"/>
      <c r="C136" s="64"/>
    </row>
    <row r="137" spans="1:3" ht="15.75" customHeight="1">
      <c r="A137" s="64"/>
      <c r="B137" s="64"/>
      <c r="C137" s="64"/>
    </row>
    <row r="138" spans="1:3" ht="15.75" customHeight="1">
      <c r="A138" s="64"/>
      <c r="B138" s="64"/>
      <c r="C138" s="64"/>
    </row>
    <row r="139" spans="1:3" ht="15.75" customHeight="1">
      <c r="A139" s="64"/>
      <c r="B139" s="64"/>
      <c r="C139" s="64"/>
    </row>
    <row r="140" spans="1:3" ht="15.75" customHeight="1">
      <c r="A140" s="64"/>
      <c r="B140" s="64"/>
      <c r="C140" s="64"/>
    </row>
    <row r="141" spans="1:3" ht="15.75" customHeight="1">
      <c r="A141" s="64"/>
      <c r="B141" s="64"/>
      <c r="C141" s="64"/>
    </row>
    <row r="142" spans="1:3" ht="15.75" customHeight="1">
      <c r="A142" s="64"/>
      <c r="B142" s="64"/>
      <c r="C142" s="64"/>
    </row>
    <row r="143" spans="1:3" ht="15.75" customHeight="1">
      <c r="A143" s="64"/>
      <c r="B143" s="64"/>
      <c r="C143" s="64"/>
    </row>
    <row r="144" spans="1:3" ht="15.75" customHeight="1">
      <c r="A144" s="64"/>
      <c r="B144" s="64"/>
      <c r="C144" s="64"/>
    </row>
    <row r="145" spans="1:3" ht="15.75" customHeight="1">
      <c r="A145" s="64"/>
      <c r="B145" s="64"/>
      <c r="C145" s="64"/>
    </row>
    <row r="146" spans="1:3" ht="15.75" customHeight="1">
      <c r="A146" s="64"/>
      <c r="B146" s="64"/>
      <c r="C146" s="64"/>
    </row>
    <row r="147" spans="1:3" ht="15.75" customHeight="1">
      <c r="A147" s="64"/>
      <c r="B147" s="64"/>
      <c r="C147" s="64"/>
    </row>
    <row r="148" spans="1:3" ht="15.75" customHeight="1">
      <c r="A148" s="64"/>
      <c r="B148" s="64"/>
      <c r="C148" s="64"/>
    </row>
    <row r="149" spans="1:3" ht="15.75" customHeight="1">
      <c r="A149" s="64"/>
      <c r="B149" s="64"/>
      <c r="C149" s="64"/>
    </row>
    <row r="150" spans="1:3" ht="15.75" customHeight="1">
      <c r="A150" s="64"/>
      <c r="B150" s="64"/>
      <c r="C150" s="64"/>
    </row>
    <row r="151" spans="1:3" ht="15.75" customHeight="1">
      <c r="A151" s="64"/>
      <c r="B151" s="64"/>
      <c r="C151" s="64"/>
    </row>
    <row r="152" spans="1:3" ht="15.75" customHeight="1">
      <c r="A152" s="64"/>
      <c r="B152" s="64"/>
      <c r="C152" s="64"/>
    </row>
    <row r="153" spans="1:3" ht="15.75" customHeight="1">
      <c r="A153" s="64"/>
      <c r="B153" s="64"/>
      <c r="C153" s="64"/>
    </row>
    <row r="154" spans="1:3" ht="15.75" customHeight="1">
      <c r="A154" s="64"/>
      <c r="B154" s="64"/>
      <c r="C154" s="64"/>
    </row>
    <row r="155" spans="1:3" ht="15.75" customHeight="1">
      <c r="A155" s="64"/>
      <c r="B155" s="64"/>
      <c r="C155" s="64"/>
    </row>
    <row r="156" spans="1:3" ht="15.75" customHeight="1">
      <c r="A156" s="64"/>
      <c r="B156" s="64"/>
      <c r="C156" s="64"/>
    </row>
    <row r="157" spans="1:3" ht="15.75" customHeight="1">
      <c r="A157" s="64"/>
      <c r="B157" s="64"/>
      <c r="C157" s="64"/>
    </row>
    <row r="158" spans="1:3" ht="15.75" customHeight="1">
      <c r="A158" s="64"/>
      <c r="B158" s="64"/>
      <c r="C158" s="64"/>
    </row>
    <row r="159" spans="1:3" ht="15.75" customHeight="1">
      <c r="A159" s="64"/>
      <c r="B159" s="64"/>
      <c r="C159" s="64"/>
    </row>
    <row r="160" spans="1:3" ht="15.75" customHeight="1">
      <c r="A160" s="64"/>
      <c r="B160" s="64"/>
      <c r="C160" s="64"/>
    </row>
    <row r="161" spans="1:3" ht="15.75" customHeight="1">
      <c r="A161" s="64"/>
      <c r="B161" s="64"/>
      <c r="C161" s="64"/>
    </row>
    <row r="162" spans="1:3" ht="15.75" customHeight="1">
      <c r="A162" s="64"/>
      <c r="B162" s="64"/>
      <c r="C162" s="64"/>
    </row>
    <row r="163" spans="1:3" ht="15.75" customHeight="1">
      <c r="A163" s="64"/>
      <c r="B163" s="64"/>
      <c r="C163" s="64"/>
    </row>
    <row r="164" spans="1:3" ht="15.75" customHeight="1">
      <c r="A164" s="64"/>
      <c r="B164" s="64"/>
      <c r="C164" s="64"/>
    </row>
    <row r="165" spans="1:3" ht="15.75" customHeight="1">
      <c r="A165" s="64"/>
      <c r="B165" s="64"/>
      <c r="C165" s="64"/>
    </row>
    <row r="166" spans="1:3" ht="15.75" customHeight="1">
      <c r="A166" s="64"/>
      <c r="B166" s="64"/>
      <c r="C166" s="64"/>
    </row>
    <row r="167" spans="1:3" ht="15.75" customHeight="1">
      <c r="A167" s="64"/>
      <c r="B167" s="64"/>
      <c r="C167" s="64"/>
    </row>
    <row r="168" spans="1:3" ht="15.75" customHeight="1">
      <c r="A168" s="64"/>
      <c r="B168" s="64"/>
      <c r="C168" s="64"/>
    </row>
    <row r="169" spans="1:3" ht="15.75" customHeight="1">
      <c r="A169" s="64"/>
      <c r="B169" s="64"/>
      <c r="C169" s="64"/>
    </row>
    <row r="170" spans="1:3" ht="15.75" customHeight="1">
      <c r="A170" s="64"/>
      <c r="B170" s="64"/>
      <c r="C170" s="64"/>
    </row>
    <row r="171" spans="1:3" ht="15.75" customHeight="1">
      <c r="A171" s="64"/>
      <c r="B171" s="64"/>
      <c r="C171" s="64"/>
    </row>
    <row r="172" spans="1:3" ht="15.75" customHeight="1">
      <c r="A172" s="64"/>
      <c r="B172" s="64"/>
      <c r="C172" s="64"/>
    </row>
    <row r="173" spans="1:3" ht="15.75" customHeight="1">
      <c r="A173" s="64"/>
      <c r="B173" s="64"/>
      <c r="C173" s="64"/>
    </row>
    <row r="174" spans="1:3" ht="15.75" customHeight="1">
      <c r="A174" s="64"/>
      <c r="B174" s="64"/>
      <c r="C174" s="64"/>
    </row>
    <row r="175" spans="1:3" ht="15.75" customHeight="1">
      <c r="A175" s="64"/>
      <c r="B175" s="64"/>
      <c r="C175" s="64"/>
    </row>
    <row r="176" spans="1:3" ht="15.75" customHeight="1">
      <c r="A176" s="64"/>
      <c r="B176" s="64"/>
      <c r="C176" s="64"/>
    </row>
    <row r="177" spans="1:3" ht="15.75" customHeight="1">
      <c r="A177" s="64"/>
      <c r="B177" s="64"/>
      <c r="C177" s="64"/>
    </row>
    <row r="178" spans="1:3" ht="15.75" customHeight="1">
      <c r="A178" s="64"/>
      <c r="B178" s="64"/>
      <c r="C178" s="64"/>
    </row>
    <row r="179" spans="1:3" ht="15.75" customHeight="1">
      <c r="A179" s="64"/>
      <c r="B179" s="64"/>
      <c r="C179" s="64"/>
    </row>
    <row r="180" spans="1:3" ht="15.75" customHeight="1">
      <c r="A180" s="64"/>
      <c r="B180" s="64"/>
      <c r="C180" s="64"/>
    </row>
    <row r="181" spans="1:3" ht="15.75" customHeight="1">
      <c r="A181" s="64"/>
      <c r="B181" s="64"/>
      <c r="C181" s="64"/>
    </row>
    <row r="182" spans="1:3" ht="15.75" customHeight="1">
      <c r="A182" s="64"/>
      <c r="B182" s="64"/>
      <c r="C182" s="64"/>
    </row>
    <row r="183" spans="1:3" ht="15.75" customHeight="1">
      <c r="A183" s="64"/>
      <c r="B183" s="64"/>
      <c r="C183" s="64"/>
    </row>
    <row r="184" spans="1:3" ht="15.75" customHeight="1">
      <c r="A184" s="64"/>
      <c r="B184" s="64"/>
      <c r="C184" s="64"/>
    </row>
    <row r="185" spans="1:3" ht="15.75" customHeight="1">
      <c r="A185" s="64"/>
      <c r="B185" s="64"/>
      <c r="C185" s="64"/>
    </row>
    <row r="186" spans="1:3" ht="15.75" customHeight="1">
      <c r="A186" s="64"/>
      <c r="B186" s="64"/>
      <c r="C186" s="64"/>
    </row>
    <row r="187" spans="1:3" ht="15.75" customHeight="1">
      <c r="A187" s="64"/>
      <c r="B187" s="64"/>
      <c r="C187" s="64"/>
    </row>
    <row r="188" spans="1:3" ht="15.75" customHeight="1">
      <c r="A188" s="64"/>
      <c r="B188" s="64"/>
      <c r="C188" s="64"/>
    </row>
    <row r="189" spans="1:3" ht="15.75" customHeight="1">
      <c r="A189" s="64"/>
      <c r="B189" s="64"/>
      <c r="C189" s="64"/>
    </row>
    <row r="190" spans="1:3" ht="15.75" customHeight="1">
      <c r="A190" s="64"/>
      <c r="B190" s="64"/>
      <c r="C190" s="64"/>
    </row>
    <row r="191" spans="1:3" ht="15.75" customHeight="1">
      <c r="A191" s="64"/>
      <c r="B191" s="64"/>
      <c r="C191" s="64"/>
    </row>
    <row r="192" spans="1:3" ht="15.75" customHeight="1">
      <c r="A192" s="64"/>
      <c r="B192" s="64"/>
      <c r="C192" s="64"/>
    </row>
    <row r="193" spans="1:3" ht="15.75" customHeight="1">
      <c r="A193" s="64"/>
      <c r="B193" s="64"/>
      <c r="C193" s="64"/>
    </row>
    <row r="194" spans="1:3" ht="15.75" customHeight="1">
      <c r="A194" s="64"/>
      <c r="B194" s="64"/>
      <c r="C194" s="64"/>
    </row>
    <row r="195" spans="1:3" ht="15.75" customHeight="1">
      <c r="A195" s="64"/>
      <c r="B195" s="64"/>
      <c r="C195" s="64"/>
    </row>
    <row r="196" spans="1:3" ht="15.75" customHeight="1">
      <c r="A196" s="64"/>
      <c r="B196" s="64"/>
      <c r="C196" s="64"/>
    </row>
    <row r="197" spans="1:3" ht="15.75" customHeight="1">
      <c r="A197" s="64"/>
      <c r="B197" s="64"/>
      <c r="C197" s="64"/>
    </row>
    <row r="198" spans="1:3" ht="15.75" customHeight="1">
      <c r="A198" s="64"/>
      <c r="B198" s="64"/>
      <c r="C198" s="64"/>
    </row>
    <row r="199" spans="1:3" ht="15.75" customHeight="1">
      <c r="A199" s="64"/>
      <c r="B199" s="64"/>
      <c r="C199" s="64"/>
    </row>
    <row r="200" spans="1:3" ht="15.75" customHeight="1">
      <c r="A200" s="64"/>
      <c r="B200" s="64"/>
      <c r="C200" s="64"/>
    </row>
    <row r="201" spans="1:3" ht="15.75" customHeight="1">
      <c r="A201" s="64"/>
      <c r="B201" s="64"/>
      <c r="C201" s="64"/>
    </row>
    <row r="202" spans="1:3" ht="15.75" customHeight="1">
      <c r="A202" s="64"/>
      <c r="B202" s="64"/>
      <c r="C202" s="64"/>
    </row>
    <row r="203" spans="1:3" ht="15.75" customHeight="1">
      <c r="A203" s="64"/>
      <c r="B203" s="64"/>
      <c r="C203" s="64"/>
    </row>
    <row r="204" spans="1:3" ht="15.75" customHeight="1">
      <c r="A204" s="64"/>
      <c r="B204" s="64"/>
      <c r="C204" s="64"/>
    </row>
    <row r="205" spans="1:3" ht="15.75" customHeight="1">
      <c r="A205" s="64"/>
      <c r="B205" s="64"/>
      <c r="C205" s="64"/>
    </row>
    <row r="206" spans="1:3" ht="15.75" customHeight="1">
      <c r="A206" s="64"/>
      <c r="B206" s="64"/>
      <c r="C206" s="64"/>
    </row>
    <row r="207" spans="1:3" ht="15.75" customHeight="1">
      <c r="A207" s="64"/>
      <c r="B207" s="64"/>
      <c r="C207" s="64"/>
    </row>
    <row r="208" spans="1:3" ht="15.75" customHeight="1">
      <c r="A208" s="64"/>
      <c r="B208" s="64"/>
      <c r="C208" s="64"/>
    </row>
    <row r="209" spans="1:3" ht="15.75" customHeight="1">
      <c r="A209" s="64"/>
      <c r="B209" s="64"/>
      <c r="C209" s="64"/>
    </row>
    <row r="210" spans="1:3" ht="15.75" customHeight="1">
      <c r="A210" s="64"/>
      <c r="B210" s="64"/>
      <c r="C210" s="64"/>
    </row>
    <row r="211" spans="1:3" ht="15.75" customHeight="1">
      <c r="A211" s="64"/>
      <c r="B211" s="64"/>
      <c r="C211" s="64"/>
    </row>
    <row r="212" spans="1:3" ht="15.75" customHeight="1">
      <c r="A212" s="64"/>
      <c r="B212" s="64"/>
      <c r="C212" s="64"/>
    </row>
    <row r="213" spans="1:3" ht="15.75" customHeight="1">
      <c r="A213" s="64"/>
      <c r="B213" s="64"/>
      <c r="C213" s="64"/>
    </row>
    <row r="214" spans="1:3" ht="15.75" customHeight="1">
      <c r="A214" s="64"/>
      <c r="B214" s="64"/>
      <c r="C214" s="64"/>
    </row>
    <row r="215" spans="1:3" ht="15.75" customHeight="1">
      <c r="A215" s="64"/>
      <c r="B215" s="64"/>
      <c r="C215" s="64"/>
    </row>
    <row r="216" spans="1:3" ht="15.75" customHeight="1">
      <c r="A216" s="64"/>
      <c r="B216" s="64"/>
      <c r="C216" s="64"/>
    </row>
    <row r="217" spans="1:3" ht="15.75" customHeight="1">
      <c r="A217" s="64"/>
      <c r="B217" s="64"/>
      <c r="C217" s="64"/>
    </row>
    <row r="218" spans="1:3" ht="15.75" customHeight="1">
      <c r="A218" s="64"/>
      <c r="B218" s="64"/>
      <c r="C218" s="64"/>
    </row>
    <row r="219" spans="1:3" ht="15.75" customHeight="1">
      <c r="A219" s="64"/>
      <c r="B219" s="64"/>
      <c r="C219" s="64"/>
    </row>
    <row r="220" spans="1:3" ht="15.75" customHeight="1">
      <c r="A220" s="64"/>
      <c r="B220" s="64"/>
      <c r="C220" s="64"/>
    </row>
    <row r="221" spans="1:3" ht="15.75" customHeight="1">
      <c r="A221" s="64"/>
      <c r="B221" s="64"/>
      <c r="C221" s="64"/>
    </row>
    <row r="222" spans="1:3" ht="15.75" customHeight="1">
      <c r="A222" s="64"/>
      <c r="B222" s="64"/>
      <c r="C222" s="64"/>
    </row>
    <row r="223" spans="1:3" ht="15.75" customHeight="1">
      <c r="A223" s="64"/>
      <c r="B223" s="64"/>
      <c r="C223" s="64"/>
    </row>
    <row r="224" spans="1:3" ht="15.75" customHeight="1">
      <c r="A224" s="64"/>
      <c r="B224" s="64"/>
      <c r="C224" s="64"/>
    </row>
    <row r="225" spans="1:3" ht="15.75" customHeight="1">
      <c r="A225" s="64"/>
      <c r="B225" s="64"/>
      <c r="C225" s="64"/>
    </row>
    <row r="226" spans="1:3" ht="15.75" customHeight="1">
      <c r="A226" s="64"/>
      <c r="B226" s="64"/>
      <c r="C226" s="64"/>
    </row>
    <row r="227" spans="1:3" ht="15.75" customHeight="1">
      <c r="A227" s="64"/>
      <c r="B227" s="64"/>
      <c r="C227" s="64"/>
    </row>
    <row r="228" spans="1:3" ht="15.75" customHeight="1">
      <c r="A228" s="64"/>
      <c r="B228" s="64"/>
      <c r="C228" s="64"/>
    </row>
    <row r="229" spans="1:3" ht="15.75" customHeight="1">
      <c r="A229" s="64"/>
      <c r="B229" s="64"/>
      <c r="C229" s="64"/>
    </row>
    <row r="230" spans="1:3" ht="15.75" customHeight="1">
      <c r="A230" s="64"/>
      <c r="B230" s="64"/>
      <c r="C230" s="64"/>
    </row>
    <row r="231" spans="1:3" ht="15.75" customHeight="1">
      <c r="A231" s="64"/>
      <c r="B231" s="64"/>
      <c r="C231" s="64"/>
    </row>
    <row r="232" spans="1:3" ht="15.75" customHeight="1">
      <c r="A232" s="64"/>
      <c r="B232" s="64"/>
      <c r="C232" s="64"/>
    </row>
    <row r="233" spans="1:3" ht="15.75" customHeight="1">
      <c r="A233" s="64"/>
      <c r="B233" s="64"/>
      <c r="C233" s="64"/>
    </row>
    <row r="234" spans="1:3" ht="15.75" customHeight="1">
      <c r="A234" s="64"/>
      <c r="B234" s="64"/>
      <c r="C234" s="64"/>
    </row>
    <row r="235" spans="1:3" ht="15.75" customHeight="1">
      <c r="A235" s="64"/>
      <c r="B235" s="64"/>
      <c r="C235" s="64"/>
    </row>
    <row r="236" spans="1:3" ht="15.75" customHeight="1">
      <c r="A236" s="64"/>
      <c r="B236" s="64"/>
      <c r="C236" s="64"/>
    </row>
    <row r="237" spans="1:3" ht="15.75" customHeight="1">
      <c r="A237" s="64"/>
      <c r="B237" s="64"/>
      <c r="C237" s="64"/>
    </row>
    <row r="238" spans="1:3" ht="15.75" customHeight="1">
      <c r="A238" s="64"/>
      <c r="B238" s="64"/>
      <c r="C238" s="64"/>
    </row>
    <row r="239" spans="1:3" ht="15.75" customHeight="1">
      <c r="A239" s="64"/>
      <c r="B239" s="64"/>
      <c r="C239" s="64"/>
    </row>
    <row r="240" spans="1:3" ht="15.75" customHeight="1">
      <c r="A240" s="64"/>
      <c r="B240" s="64"/>
      <c r="C240" s="64"/>
    </row>
    <row r="241" spans="1:3" ht="15.75" customHeight="1">
      <c r="A241" s="64"/>
      <c r="B241" s="64"/>
      <c r="C241" s="64"/>
    </row>
    <row r="242" spans="1:3" ht="15.75" customHeight="1">
      <c r="A242" s="64"/>
      <c r="B242" s="64"/>
      <c r="C242" s="64"/>
    </row>
    <row r="243" spans="1:3" ht="15.75" customHeight="1">
      <c r="A243" s="64"/>
      <c r="B243" s="64"/>
      <c r="C243" s="64"/>
    </row>
    <row r="244" spans="1:3" ht="15.75" customHeight="1">
      <c r="A244" s="64"/>
      <c r="B244" s="64"/>
      <c r="C244" s="64"/>
    </row>
    <row r="245" spans="1:3" ht="15.75" customHeight="1">
      <c r="A245" s="64"/>
      <c r="B245" s="64"/>
      <c r="C245" s="64"/>
    </row>
    <row r="246" spans="1:3" ht="15.75" customHeight="1">
      <c r="A246" s="64"/>
      <c r="B246" s="64"/>
      <c r="C246" s="64"/>
    </row>
    <row r="247" spans="1:3" ht="15.75" customHeight="1">
      <c r="A247" s="64"/>
      <c r="B247" s="64"/>
      <c r="C247" s="64"/>
    </row>
    <row r="248" spans="1:3" ht="15.75" customHeight="1">
      <c r="A248" s="64"/>
      <c r="B248" s="64"/>
      <c r="C248" s="64"/>
    </row>
    <row r="249" spans="1:3" ht="15.75" customHeight="1">
      <c r="A249" s="64"/>
      <c r="B249" s="64"/>
      <c r="C249" s="64"/>
    </row>
    <row r="250" spans="1:3" ht="15.75" customHeight="1">
      <c r="A250" s="64"/>
      <c r="B250" s="64"/>
      <c r="C250" s="64"/>
    </row>
    <row r="251" spans="1:3" ht="15.75" customHeight="1">
      <c r="A251" s="64"/>
      <c r="B251" s="64"/>
      <c r="C251" s="64"/>
    </row>
    <row r="252" spans="1:3" ht="15.75" customHeight="1">
      <c r="A252" s="64"/>
      <c r="B252" s="64"/>
      <c r="C252" s="64"/>
    </row>
    <row r="253" spans="1:3" ht="15.75" customHeight="1">
      <c r="A253" s="64"/>
      <c r="B253" s="64"/>
      <c r="C253" s="64"/>
    </row>
    <row r="254" spans="1:3" ht="15.75" customHeight="1">
      <c r="A254" s="64"/>
      <c r="B254" s="64"/>
      <c r="C254" s="64"/>
    </row>
    <row r="255" spans="1:3" ht="15.75" customHeight="1">
      <c r="A255" s="64"/>
      <c r="B255" s="64"/>
      <c r="C255" s="64"/>
    </row>
    <row r="256" spans="1:3" ht="15.75" customHeight="1">
      <c r="A256" s="64"/>
      <c r="B256" s="64"/>
      <c r="C256" s="64"/>
    </row>
    <row r="257" spans="1:3" ht="15.75" customHeight="1">
      <c r="A257" s="64"/>
      <c r="B257" s="64"/>
      <c r="C257" s="64"/>
    </row>
    <row r="258" spans="1:3" ht="15.75" customHeight="1">
      <c r="A258" s="64"/>
      <c r="B258" s="64"/>
      <c r="C258" s="64"/>
    </row>
    <row r="259" spans="1:3" ht="15.75" customHeight="1">
      <c r="A259" s="64"/>
      <c r="B259" s="64"/>
      <c r="C259" s="64"/>
    </row>
    <row r="260" spans="1:3" ht="15.75" customHeight="1">
      <c r="A260" s="64"/>
      <c r="B260" s="64"/>
      <c r="C260" s="64"/>
    </row>
    <row r="261" spans="1:3" ht="15.75" customHeight="1">
      <c r="A261" s="64"/>
      <c r="B261" s="64"/>
      <c r="C261" s="64"/>
    </row>
    <row r="262" spans="1:3" ht="15.75" customHeight="1">
      <c r="A262" s="64"/>
      <c r="B262" s="64"/>
      <c r="C262" s="64"/>
    </row>
    <row r="263" spans="1:3" ht="15.75" customHeight="1">
      <c r="A263" s="64"/>
      <c r="B263" s="64"/>
      <c r="C263" s="64"/>
    </row>
    <row r="264" spans="1:3" ht="15.75" customHeight="1">
      <c r="A264" s="64"/>
      <c r="B264" s="64"/>
      <c r="C264" s="64"/>
    </row>
    <row r="265" spans="1:3" ht="15.75" customHeight="1">
      <c r="A265" s="64"/>
      <c r="B265" s="64"/>
      <c r="C265" s="64"/>
    </row>
    <row r="266" spans="1:3" ht="15.75" customHeight="1">
      <c r="A266" s="64"/>
      <c r="B266" s="64"/>
      <c r="C266" s="64"/>
    </row>
    <row r="267" spans="1:3" ht="15.75" customHeight="1">
      <c r="A267" s="64"/>
      <c r="B267" s="64"/>
      <c r="C267" s="64"/>
    </row>
    <row r="268" spans="1:3" ht="15.75" customHeight="1">
      <c r="A268" s="64"/>
      <c r="B268" s="64"/>
      <c r="C268" s="64"/>
    </row>
    <row r="269" spans="1:3" ht="15.75" customHeight="1">
      <c r="A269" s="64"/>
      <c r="B269" s="64"/>
      <c r="C269" s="64"/>
    </row>
    <row r="270" spans="1:3" ht="15.75" customHeight="1">
      <c r="A270" s="64"/>
      <c r="B270" s="64"/>
      <c r="C270" s="64"/>
    </row>
    <row r="271" spans="1:3" ht="15.75" customHeight="1">
      <c r="A271" s="64"/>
      <c r="B271" s="64"/>
      <c r="C271" s="64"/>
    </row>
    <row r="272" spans="1:3" ht="15.75" customHeight="1">
      <c r="A272" s="64"/>
      <c r="B272" s="64"/>
      <c r="C272" s="64"/>
    </row>
    <row r="273" spans="1:3" ht="15.75" customHeight="1">
      <c r="A273" s="64"/>
      <c r="B273" s="64"/>
      <c r="C273" s="64"/>
    </row>
    <row r="274" spans="1:3" ht="15.75" customHeight="1">
      <c r="A274" s="64"/>
      <c r="B274" s="64"/>
      <c r="C274" s="64"/>
    </row>
    <row r="275" spans="1:3" ht="15.75" customHeight="1">
      <c r="A275" s="64"/>
      <c r="B275" s="64"/>
      <c r="C275" s="64"/>
    </row>
    <row r="276" spans="1:3" ht="15.75" customHeight="1">
      <c r="A276" s="64"/>
      <c r="B276" s="64"/>
      <c r="C276" s="64"/>
    </row>
    <row r="277" spans="1:3" ht="15.75" customHeight="1">
      <c r="A277" s="64"/>
      <c r="B277" s="64"/>
      <c r="C277" s="64"/>
    </row>
    <row r="278" spans="1:3" ht="15.75" customHeight="1">
      <c r="A278" s="64"/>
      <c r="B278" s="64"/>
      <c r="C278" s="64"/>
    </row>
    <row r="279" spans="1:3" ht="15.75" customHeight="1">
      <c r="A279" s="64"/>
      <c r="B279" s="64"/>
      <c r="C279" s="64"/>
    </row>
    <row r="280" spans="1:3" ht="15.75" customHeight="1">
      <c r="A280" s="64"/>
      <c r="B280" s="64"/>
      <c r="C280" s="64"/>
    </row>
    <row r="281" spans="1:3" ht="15.75" customHeight="1">
      <c r="A281" s="64"/>
      <c r="B281" s="64"/>
      <c r="C281" s="64"/>
    </row>
    <row r="282" spans="1:3" ht="15.75" customHeight="1">
      <c r="A282" s="64"/>
      <c r="B282" s="64"/>
      <c r="C282" s="64"/>
    </row>
    <row r="283" spans="1:3" ht="15.75" customHeight="1">
      <c r="A283" s="64"/>
      <c r="B283" s="64"/>
      <c r="C283" s="64"/>
    </row>
    <row r="284" spans="1:3" ht="15.75" customHeight="1">
      <c r="A284" s="64"/>
      <c r="B284" s="64"/>
      <c r="C284" s="64"/>
    </row>
    <row r="285" spans="1:3" ht="15.75" customHeight="1">
      <c r="A285" s="64"/>
      <c r="B285" s="64"/>
      <c r="C285" s="64"/>
    </row>
    <row r="286" spans="1:3" ht="15.75" customHeight="1">
      <c r="A286" s="64"/>
      <c r="B286" s="64"/>
      <c r="C286" s="64"/>
    </row>
    <row r="287" spans="1:3" ht="15.75" customHeight="1">
      <c r="A287" s="64"/>
      <c r="B287" s="64"/>
      <c r="C287" s="64"/>
    </row>
    <row r="288" spans="1:3" ht="15.75" customHeight="1">
      <c r="A288" s="64"/>
      <c r="B288" s="64"/>
      <c r="C288" s="64"/>
    </row>
    <row r="289" spans="1:3" ht="15.75" customHeight="1">
      <c r="A289" s="64"/>
      <c r="B289" s="64"/>
      <c r="C289" s="64"/>
    </row>
    <row r="290" spans="1:3" ht="15.75" customHeight="1">
      <c r="A290" s="64"/>
      <c r="B290" s="64"/>
      <c r="C290" s="64"/>
    </row>
    <row r="291" spans="1:3" ht="15.75" customHeight="1">
      <c r="A291" s="64"/>
      <c r="B291" s="64"/>
      <c r="C291" s="64"/>
    </row>
    <row r="292" spans="1:3" ht="15.75" customHeight="1">
      <c r="A292" s="64"/>
      <c r="B292" s="64"/>
      <c r="C292" s="64"/>
    </row>
    <row r="293" spans="1:3" ht="15.75" customHeight="1">
      <c r="A293" s="64"/>
      <c r="B293" s="64"/>
      <c r="C293" s="64"/>
    </row>
    <row r="294" spans="1:3" ht="15.75" customHeight="1">
      <c r="A294" s="64"/>
      <c r="B294" s="64"/>
      <c r="C294" s="64"/>
    </row>
    <row r="295" spans="1:3" ht="15.75" customHeight="1">
      <c r="A295" s="64"/>
      <c r="B295" s="64"/>
      <c r="C295" s="64"/>
    </row>
    <row r="296" spans="1:3" ht="15.75" customHeight="1">
      <c r="A296" s="64"/>
      <c r="B296" s="64"/>
      <c r="C296" s="64"/>
    </row>
    <row r="297" spans="1:3" ht="15.75" customHeight="1">
      <c r="A297" s="64"/>
      <c r="B297" s="64"/>
      <c r="C297" s="64"/>
    </row>
    <row r="298" spans="1:3" ht="15.75" customHeight="1">
      <c r="A298" s="64"/>
      <c r="B298" s="64"/>
      <c r="C298" s="64"/>
    </row>
    <row r="299" spans="1:3" ht="15.75" customHeight="1">
      <c r="A299" s="64"/>
      <c r="B299" s="64"/>
      <c r="C299" s="64"/>
    </row>
    <row r="300" spans="1:3" ht="15.75" customHeight="1">
      <c r="A300" s="64"/>
      <c r="B300" s="64"/>
      <c r="C300" s="64"/>
    </row>
    <row r="301" spans="1:3" ht="15.75" customHeight="1">
      <c r="A301" s="64"/>
      <c r="B301" s="64"/>
      <c r="C301" s="64"/>
    </row>
    <row r="302" spans="1:3" ht="15.75" customHeight="1">
      <c r="A302" s="64"/>
      <c r="B302" s="64"/>
      <c r="C302" s="64"/>
    </row>
    <row r="303" spans="1:3" ht="15.75" customHeight="1">
      <c r="A303" s="64"/>
      <c r="B303" s="64"/>
      <c r="C303" s="64"/>
    </row>
    <row r="304" spans="1:3" ht="15.75" customHeight="1">
      <c r="A304" s="64"/>
      <c r="B304" s="64"/>
      <c r="C304" s="64"/>
    </row>
    <row r="305" spans="1:3" ht="15.75" customHeight="1">
      <c r="A305" s="64"/>
      <c r="B305" s="64"/>
      <c r="C305" s="64"/>
    </row>
    <row r="306" spans="1:3" ht="15.75" customHeight="1">
      <c r="A306" s="64"/>
      <c r="B306" s="64"/>
      <c r="C306" s="64"/>
    </row>
    <row r="307" spans="1:3" ht="15.75" customHeight="1">
      <c r="A307" s="64"/>
      <c r="B307" s="64"/>
      <c r="C307" s="64"/>
    </row>
    <row r="308" spans="1:3" ht="15.75" customHeight="1">
      <c r="A308" s="64"/>
      <c r="B308" s="64"/>
      <c r="C308" s="64"/>
    </row>
    <row r="309" spans="1:3" ht="15.75" customHeight="1">
      <c r="A309" s="64"/>
      <c r="B309" s="64"/>
      <c r="C309" s="64"/>
    </row>
    <row r="310" spans="1:3" ht="15.75" customHeight="1">
      <c r="A310" s="64"/>
      <c r="B310" s="64"/>
      <c r="C310" s="64"/>
    </row>
    <row r="311" spans="1:3" ht="15.75" customHeight="1">
      <c r="A311" s="64"/>
      <c r="B311" s="64"/>
      <c r="C311" s="64"/>
    </row>
    <row r="312" spans="1:3" ht="15.75" customHeight="1">
      <c r="A312" s="64"/>
      <c r="B312" s="64"/>
      <c r="C312" s="64"/>
    </row>
    <row r="313" spans="1:3" ht="15.75" customHeight="1">
      <c r="A313" s="64"/>
      <c r="B313" s="64"/>
      <c r="C313" s="64"/>
    </row>
    <row r="314" spans="1:3" ht="15.75" customHeight="1">
      <c r="A314" s="64"/>
      <c r="B314" s="64"/>
      <c r="C314" s="64"/>
    </row>
    <row r="315" spans="1:3" ht="15.75" customHeight="1">
      <c r="A315" s="64"/>
      <c r="B315" s="64"/>
      <c r="C315" s="64"/>
    </row>
    <row r="316" spans="1:3" ht="15.75" customHeight="1">
      <c r="A316" s="64"/>
      <c r="B316" s="64"/>
      <c r="C316" s="64"/>
    </row>
    <row r="317" spans="1:3" ht="15.75" customHeight="1">
      <c r="A317" s="64"/>
      <c r="B317" s="64"/>
      <c r="C317" s="64"/>
    </row>
    <row r="318" spans="1:3" ht="15.75" customHeight="1">
      <c r="A318" s="64"/>
      <c r="B318" s="64"/>
      <c r="C318" s="64"/>
    </row>
    <row r="319" spans="1:3" ht="15.75" customHeight="1">
      <c r="A319" s="64"/>
      <c r="B319" s="64"/>
      <c r="C319" s="64"/>
    </row>
    <row r="320" spans="1:3" ht="15.75" customHeight="1">
      <c r="A320" s="64"/>
      <c r="B320" s="64"/>
      <c r="C320" s="64"/>
    </row>
    <row r="321" spans="1:3" ht="15.75" customHeight="1">
      <c r="A321" s="64"/>
      <c r="B321" s="64"/>
      <c r="C321" s="64"/>
    </row>
    <row r="322" spans="1:3" ht="15.75" customHeight="1">
      <c r="A322" s="64"/>
      <c r="B322" s="64"/>
      <c r="C322" s="64"/>
    </row>
    <row r="323" spans="1:3" ht="15.75" customHeight="1">
      <c r="A323" s="64"/>
      <c r="B323" s="64"/>
      <c r="C323" s="64"/>
    </row>
    <row r="324" spans="1:3" ht="15.75" customHeight="1">
      <c r="A324" s="64"/>
      <c r="B324" s="64"/>
      <c r="C324" s="64"/>
    </row>
    <row r="325" spans="1:3" ht="15.75" customHeight="1">
      <c r="A325" s="64"/>
      <c r="B325" s="64"/>
      <c r="C325" s="64"/>
    </row>
    <row r="326" spans="1:3" ht="15.75" customHeight="1">
      <c r="A326" s="64"/>
      <c r="B326" s="64"/>
      <c r="C326" s="64"/>
    </row>
    <row r="327" spans="1:3" ht="15.75" customHeight="1">
      <c r="A327" s="64"/>
      <c r="B327" s="64"/>
      <c r="C327" s="64"/>
    </row>
    <row r="328" spans="1:3" ht="15.75" customHeight="1">
      <c r="A328" s="64"/>
      <c r="B328" s="64"/>
      <c r="C328" s="64"/>
    </row>
    <row r="329" spans="1:3" ht="15.75" customHeight="1">
      <c r="A329" s="64"/>
      <c r="B329" s="64"/>
      <c r="C329" s="64"/>
    </row>
    <row r="330" spans="1:3" ht="15.75" customHeight="1">
      <c r="A330" s="64"/>
      <c r="B330" s="64"/>
      <c r="C330" s="64"/>
    </row>
    <row r="331" spans="1:3" ht="15.75" customHeight="1">
      <c r="A331" s="64"/>
      <c r="B331" s="64"/>
      <c r="C331" s="64"/>
    </row>
    <row r="332" spans="1:3" ht="15.75" customHeight="1">
      <c r="A332" s="64"/>
      <c r="B332" s="64"/>
      <c r="C332" s="64"/>
    </row>
    <row r="333" spans="1:3" ht="15.75" customHeight="1">
      <c r="A333" s="64"/>
      <c r="B333" s="64"/>
      <c r="C333" s="64"/>
    </row>
    <row r="334" spans="1:3" ht="15.75" customHeight="1">
      <c r="A334" s="64"/>
      <c r="B334" s="64"/>
      <c r="C334" s="64"/>
    </row>
    <row r="335" spans="1:3" ht="15.75" customHeight="1">
      <c r="A335" s="64"/>
      <c r="B335" s="64"/>
      <c r="C335" s="64"/>
    </row>
    <row r="336" spans="1:3" ht="15.75" customHeight="1">
      <c r="A336" s="64"/>
      <c r="B336" s="64"/>
      <c r="C336" s="64"/>
    </row>
    <row r="337" spans="1:3" ht="15.75" customHeight="1">
      <c r="A337" s="64"/>
      <c r="B337" s="64"/>
      <c r="C337" s="64"/>
    </row>
    <row r="338" spans="1:3" ht="15.75" customHeight="1">
      <c r="A338" s="64"/>
      <c r="B338" s="64"/>
      <c r="C338" s="64"/>
    </row>
    <row r="339" spans="1:3" ht="15.75" customHeight="1">
      <c r="A339" s="64"/>
      <c r="B339" s="64"/>
      <c r="C339" s="64"/>
    </row>
    <row r="340" spans="1:3" ht="15.75" customHeight="1">
      <c r="A340" s="64"/>
      <c r="B340" s="64"/>
      <c r="C340" s="64"/>
    </row>
    <row r="341" spans="1:3" ht="15.75" customHeight="1">
      <c r="A341" s="64"/>
      <c r="B341" s="64"/>
      <c r="C341" s="64"/>
    </row>
    <row r="342" spans="1:3" ht="15.75" customHeight="1">
      <c r="A342" s="64"/>
      <c r="B342" s="64"/>
      <c r="C342" s="64"/>
    </row>
    <row r="343" spans="1:3" ht="15.75" customHeight="1">
      <c r="A343" s="64"/>
      <c r="B343" s="64"/>
      <c r="C343" s="64"/>
    </row>
    <row r="344" spans="1:3" ht="15.75" customHeight="1">
      <c r="A344" s="64"/>
      <c r="B344" s="64"/>
      <c r="C344" s="64"/>
    </row>
    <row r="345" spans="1:3" ht="15.75" customHeight="1">
      <c r="A345" s="64"/>
      <c r="B345" s="64"/>
      <c r="C345" s="64"/>
    </row>
    <row r="346" spans="1:3" ht="15.75" customHeight="1">
      <c r="A346" s="64"/>
      <c r="B346" s="64"/>
      <c r="C346" s="64"/>
    </row>
    <row r="347" spans="1:3" ht="15.75" customHeight="1">
      <c r="A347" s="64"/>
      <c r="B347" s="64"/>
      <c r="C347" s="64"/>
    </row>
    <row r="348" spans="1:3" ht="15.75" customHeight="1">
      <c r="A348" s="64"/>
      <c r="B348" s="64"/>
      <c r="C348" s="64"/>
    </row>
    <row r="349" spans="1:3" ht="15.75" customHeight="1">
      <c r="A349" s="64"/>
      <c r="B349" s="64"/>
      <c r="C349" s="64"/>
    </row>
    <row r="350" spans="1:3" ht="15.75" customHeight="1">
      <c r="A350" s="64"/>
      <c r="B350" s="64"/>
      <c r="C350" s="64"/>
    </row>
    <row r="351" spans="1:3" ht="15.75" customHeight="1">
      <c r="A351" s="64"/>
      <c r="B351" s="64"/>
      <c r="C351" s="64"/>
    </row>
    <row r="352" spans="1:3" ht="15.75" customHeight="1">
      <c r="A352" s="64"/>
      <c r="B352" s="64"/>
      <c r="C352" s="64"/>
    </row>
    <row r="353" spans="1:3" ht="15.75" customHeight="1">
      <c r="A353" s="64"/>
      <c r="B353" s="64"/>
      <c r="C353" s="64"/>
    </row>
    <row r="354" spans="1:3" ht="15.75" customHeight="1">
      <c r="A354" s="64"/>
      <c r="B354" s="64"/>
      <c r="C354" s="64"/>
    </row>
    <row r="355" spans="1:3" ht="15.75" customHeight="1">
      <c r="A355" s="64"/>
      <c r="B355" s="64"/>
      <c r="C355" s="64"/>
    </row>
    <row r="356" spans="1:3" ht="15.75" customHeight="1">
      <c r="A356" s="64"/>
      <c r="B356" s="64"/>
      <c r="C356" s="64"/>
    </row>
    <row r="357" spans="1:3" ht="15.75" customHeight="1">
      <c r="A357" s="64"/>
      <c r="B357" s="64"/>
      <c r="C357" s="64"/>
    </row>
    <row r="358" spans="1:3" ht="15.75" customHeight="1">
      <c r="A358" s="64"/>
      <c r="B358" s="64"/>
      <c r="C358" s="64"/>
    </row>
    <row r="359" spans="1:3" ht="15.75" customHeight="1">
      <c r="A359" s="64"/>
      <c r="B359" s="64"/>
      <c r="C359" s="64"/>
    </row>
    <row r="360" spans="1:3" ht="15.75" customHeight="1">
      <c r="A360" s="64"/>
      <c r="B360" s="64"/>
      <c r="C360" s="64"/>
    </row>
    <row r="361" spans="1:3" ht="15.75" customHeight="1">
      <c r="A361" s="64"/>
      <c r="B361" s="64"/>
      <c r="C361" s="64"/>
    </row>
    <row r="362" spans="1:3" ht="15.75" customHeight="1">
      <c r="A362" s="64"/>
      <c r="B362" s="64"/>
      <c r="C362" s="64"/>
    </row>
    <row r="363" spans="1:3" ht="15.75" customHeight="1">
      <c r="A363" s="64"/>
      <c r="B363" s="64"/>
      <c r="C363" s="64"/>
    </row>
    <row r="364" spans="1:3" ht="15.75" customHeight="1">
      <c r="A364" s="64"/>
      <c r="B364" s="64"/>
      <c r="C364" s="64"/>
    </row>
    <row r="365" spans="1:3" ht="15.75" customHeight="1">
      <c r="A365" s="64"/>
      <c r="B365" s="64"/>
      <c r="C365" s="64"/>
    </row>
    <row r="366" spans="1:3" ht="15.75" customHeight="1">
      <c r="A366" s="64"/>
      <c r="B366" s="64"/>
      <c r="C366" s="64"/>
    </row>
    <row r="367" spans="1:3" ht="15.75" customHeight="1">
      <c r="A367" s="64"/>
      <c r="B367" s="64"/>
      <c r="C367" s="64"/>
    </row>
    <row r="368" spans="1:3" ht="15.75" customHeight="1">
      <c r="A368" s="64"/>
      <c r="B368" s="64"/>
      <c r="C368" s="64"/>
    </row>
    <row r="369" spans="1:3" ht="15.75" customHeight="1">
      <c r="A369" s="64"/>
      <c r="B369" s="64"/>
      <c r="C369" s="64"/>
    </row>
    <row r="370" spans="1:3" ht="15.75" customHeight="1">
      <c r="A370" s="64"/>
      <c r="B370" s="64"/>
      <c r="C370" s="64"/>
    </row>
    <row r="371" spans="1:3" ht="15.75" customHeight="1">
      <c r="A371" s="64"/>
      <c r="B371" s="64"/>
      <c r="C371" s="64"/>
    </row>
    <row r="372" spans="1:3" ht="15.75" customHeight="1">
      <c r="A372" s="64"/>
      <c r="B372" s="64"/>
      <c r="C372" s="64"/>
    </row>
    <row r="373" spans="1:3" ht="15.75" customHeight="1">
      <c r="A373" s="64"/>
      <c r="B373" s="64"/>
      <c r="C373" s="64"/>
    </row>
    <row r="374" spans="1:3" ht="15.75" customHeight="1">
      <c r="A374" s="64"/>
      <c r="B374" s="64"/>
      <c r="C374" s="64"/>
    </row>
    <row r="375" spans="1:3" ht="15.75" customHeight="1">
      <c r="A375" s="64"/>
      <c r="B375" s="64"/>
      <c r="C375" s="64"/>
    </row>
    <row r="376" spans="1:3" ht="15.75" customHeight="1">
      <c r="A376" s="64"/>
      <c r="B376" s="64"/>
      <c r="C376" s="64"/>
    </row>
    <row r="377" spans="1:3" ht="15.75" customHeight="1">
      <c r="A377" s="64"/>
      <c r="B377" s="64"/>
      <c r="C377" s="64"/>
    </row>
    <row r="378" spans="1:3" ht="15.75" customHeight="1">
      <c r="A378" s="64"/>
      <c r="B378" s="64"/>
      <c r="C378" s="64"/>
    </row>
    <row r="379" spans="1:3" ht="15.75" customHeight="1">
      <c r="A379" s="64"/>
      <c r="B379" s="64"/>
      <c r="C379" s="64"/>
    </row>
    <row r="380" spans="1:3" ht="15.75" customHeight="1">
      <c r="A380" s="64"/>
      <c r="B380" s="64"/>
      <c r="C380" s="64"/>
    </row>
    <row r="381" spans="1:3" ht="15.75" customHeight="1">
      <c r="A381" s="64"/>
      <c r="B381" s="64"/>
      <c r="C381" s="64"/>
    </row>
    <row r="382" spans="1:3" ht="15.75" customHeight="1">
      <c r="A382" s="64"/>
      <c r="B382" s="64"/>
      <c r="C382" s="64"/>
    </row>
    <row r="383" spans="1:3" ht="15.75" customHeight="1">
      <c r="A383" s="64"/>
      <c r="B383" s="64"/>
      <c r="C383" s="64"/>
    </row>
    <row r="384" spans="1:3" ht="15.75" customHeight="1">
      <c r="A384" s="64"/>
      <c r="B384" s="64"/>
      <c r="C384" s="64"/>
    </row>
    <row r="385" spans="1:3" ht="15.75" customHeight="1">
      <c r="A385" s="64"/>
      <c r="B385" s="64"/>
      <c r="C385" s="64"/>
    </row>
    <row r="386" spans="1:3" ht="15.75" customHeight="1">
      <c r="A386" s="64"/>
      <c r="B386" s="64"/>
      <c r="C386" s="64"/>
    </row>
    <row r="387" spans="1:3" ht="15.75" customHeight="1">
      <c r="A387" s="64"/>
      <c r="B387" s="64"/>
      <c r="C387" s="64"/>
    </row>
    <row r="388" spans="1:3" ht="15.75" customHeight="1">
      <c r="A388" s="64"/>
      <c r="B388" s="64"/>
      <c r="C388" s="64"/>
    </row>
    <row r="389" spans="1:3" ht="15.75" customHeight="1">
      <c r="A389" s="64"/>
      <c r="B389" s="64"/>
      <c r="C389" s="64"/>
    </row>
    <row r="390" spans="1:3" ht="15.75" customHeight="1">
      <c r="A390" s="64"/>
      <c r="B390" s="64"/>
      <c r="C390" s="64"/>
    </row>
    <row r="391" spans="1:3" ht="15.75" customHeight="1">
      <c r="A391" s="64"/>
      <c r="B391" s="64"/>
      <c r="C391" s="64"/>
    </row>
    <row r="392" spans="1:3" ht="15.75" customHeight="1">
      <c r="A392" s="64"/>
      <c r="B392" s="64"/>
      <c r="C392" s="64"/>
    </row>
    <row r="393" spans="1:3" ht="15.75" customHeight="1">
      <c r="A393" s="64"/>
      <c r="B393" s="64"/>
      <c r="C393" s="64"/>
    </row>
    <row r="394" spans="1:3" ht="15.75" customHeight="1">
      <c r="A394" s="64"/>
      <c r="B394" s="64"/>
      <c r="C394" s="64"/>
    </row>
    <row r="395" spans="1:3" ht="15.75" customHeight="1">
      <c r="A395" s="64"/>
      <c r="B395" s="64"/>
      <c r="C395" s="64"/>
    </row>
    <row r="396" spans="1:3" ht="15.75" customHeight="1">
      <c r="A396" s="64"/>
      <c r="B396" s="64"/>
      <c r="C396" s="64"/>
    </row>
    <row r="397" spans="1:3" ht="15.75" customHeight="1">
      <c r="A397" s="64"/>
      <c r="B397" s="64"/>
      <c r="C397" s="64"/>
    </row>
    <row r="398" spans="1:3" ht="15.75" customHeight="1">
      <c r="A398" s="64"/>
      <c r="B398" s="64"/>
      <c r="C398" s="64"/>
    </row>
    <row r="399" spans="1:3" ht="15.75" customHeight="1">
      <c r="A399" s="64"/>
      <c r="B399" s="64"/>
      <c r="C399" s="64"/>
    </row>
    <row r="400" spans="1:3" ht="15.75" customHeight="1">
      <c r="A400" s="64"/>
      <c r="B400" s="64"/>
      <c r="C400" s="64"/>
    </row>
    <row r="401" spans="1:3" ht="15.75" customHeight="1">
      <c r="A401" s="64"/>
      <c r="B401" s="64"/>
      <c r="C401" s="64"/>
    </row>
    <row r="402" spans="1:3" ht="15.75" customHeight="1">
      <c r="A402" s="64"/>
      <c r="B402" s="64"/>
      <c r="C402" s="64"/>
    </row>
    <row r="403" spans="1:3" ht="15.75" customHeight="1">
      <c r="A403" s="64"/>
      <c r="B403" s="64"/>
      <c r="C403" s="64"/>
    </row>
    <row r="404" spans="1:3" ht="15.75" customHeight="1">
      <c r="A404" s="64"/>
      <c r="B404" s="64"/>
      <c r="C404" s="64"/>
    </row>
    <row r="405" spans="1:3" ht="15.75" customHeight="1">
      <c r="A405" s="64"/>
      <c r="B405" s="64"/>
      <c r="C405" s="64"/>
    </row>
    <row r="406" spans="1:3" ht="15.75" customHeight="1">
      <c r="A406" s="64"/>
      <c r="B406" s="64"/>
      <c r="C406" s="64"/>
    </row>
    <row r="407" spans="1:3" ht="15.75" customHeight="1">
      <c r="A407" s="64"/>
      <c r="B407" s="64"/>
      <c r="C407" s="64"/>
    </row>
    <row r="408" spans="1:3" ht="15.75" customHeight="1">
      <c r="A408" s="64"/>
      <c r="B408" s="64"/>
      <c r="C408" s="64"/>
    </row>
    <row r="409" spans="1:3" ht="15.75" customHeight="1">
      <c r="A409" s="64"/>
      <c r="B409" s="64"/>
      <c r="C409" s="64"/>
    </row>
    <row r="410" spans="1:3" ht="15.75" customHeight="1">
      <c r="A410" s="64"/>
      <c r="B410" s="64"/>
      <c r="C410" s="64"/>
    </row>
    <row r="411" spans="1:3" ht="15.75" customHeight="1">
      <c r="A411" s="64"/>
      <c r="B411" s="64"/>
      <c r="C411" s="64"/>
    </row>
    <row r="412" spans="1:3" ht="15.75" customHeight="1">
      <c r="A412" s="64"/>
      <c r="B412" s="64"/>
      <c r="C412" s="64"/>
    </row>
    <row r="413" spans="1:3" ht="15.75" customHeight="1">
      <c r="A413" s="64"/>
      <c r="B413" s="64"/>
      <c r="C413" s="64"/>
    </row>
    <row r="414" spans="1:3" ht="15.75" customHeight="1">
      <c r="A414" s="64"/>
      <c r="B414" s="64"/>
      <c r="C414" s="64"/>
    </row>
    <row r="415" spans="1:3" ht="15.75" customHeight="1">
      <c r="A415" s="64"/>
      <c r="B415" s="64"/>
      <c r="C415" s="64"/>
    </row>
    <row r="416" spans="1:3" ht="15.75" customHeight="1">
      <c r="A416" s="64"/>
      <c r="B416" s="64"/>
      <c r="C416" s="64"/>
    </row>
    <row r="417" spans="1:3" ht="15.75" customHeight="1">
      <c r="A417" s="64"/>
      <c r="B417" s="64"/>
      <c r="C417" s="64"/>
    </row>
    <row r="418" spans="1:3" ht="15.75" customHeight="1">
      <c r="A418" s="64"/>
      <c r="B418" s="64"/>
      <c r="C418" s="64"/>
    </row>
    <row r="419" spans="1:3" ht="15.75" customHeight="1">
      <c r="A419" s="64"/>
      <c r="B419" s="64"/>
      <c r="C419" s="64"/>
    </row>
    <row r="420" spans="1:3" ht="15.75" customHeight="1">
      <c r="A420" s="64"/>
      <c r="B420" s="64"/>
      <c r="C420" s="64"/>
    </row>
    <row r="421" spans="1:3" ht="15.75" customHeight="1">
      <c r="A421" s="64"/>
      <c r="B421" s="64"/>
      <c r="C421" s="64"/>
    </row>
    <row r="422" spans="1:3" ht="15.75" customHeight="1">
      <c r="A422" s="64"/>
      <c r="B422" s="64"/>
      <c r="C422" s="64"/>
    </row>
    <row r="423" spans="1:3" ht="15.75" customHeight="1">
      <c r="A423" s="64"/>
      <c r="B423" s="64"/>
      <c r="C423" s="64"/>
    </row>
    <row r="424" spans="1:3" ht="15.75" customHeight="1">
      <c r="A424" s="64"/>
      <c r="B424" s="64"/>
      <c r="C424" s="64"/>
    </row>
    <row r="425" spans="1:3" ht="15.75" customHeight="1">
      <c r="A425" s="64"/>
      <c r="B425" s="64"/>
      <c r="C425" s="64"/>
    </row>
    <row r="426" spans="1:3" ht="15.75" customHeight="1">
      <c r="A426" s="64"/>
      <c r="B426" s="64"/>
      <c r="C426" s="64"/>
    </row>
    <row r="427" spans="1:3" ht="15.75" customHeight="1">
      <c r="A427" s="64"/>
      <c r="B427" s="64"/>
      <c r="C427" s="64"/>
    </row>
    <row r="428" spans="1:3" ht="15.75" customHeight="1">
      <c r="A428" s="64"/>
      <c r="B428" s="64"/>
      <c r="C428" s="64"/>
    </row>
    <row r="429" spans="1:3" ht="15.75" customHeight="1">
      <c r="A429" s="64"/>
      <c r="B429" s="64"/>
      <c r="C429" s="64"/>
    </row>
    <row r="430" spans="1:3" ht="15.75" customHeight="1">
      <c r="A430" s="64"/>
      <c r="B430" s="64"/>
      <c r="C430" s="64"/>
    </row>
    <row r="431" spans="1:3" ht="15.75" customHeight="1">
      <c r="A431" s="64"/>
      <c r="B431" s="64"/>
      <c r="C431" s="64"/>
    </row>
    <row r="432" spans="1:3" ht="15.75" customHeight="1">
      <c r="A432" s="64"/>
      <c r="B432" s="64"/>
      <c r="C432" s="64"/>
    </row>
    <row r="433" spans="1:3" ht="15.75" customHeight="1">
      <c r="A433" s="64"/>
      <c r="B433" s="64"/>
      <c r="C433" s="64"/>
    </row>
    <row r="434" spans="1:3" ht="15.75" customHeight="1">
      <c r="A434" s="64"/>
      <c r="B434" s="64"/>
      <c r="C434" s="64"/>
    </row>
    <row r="435" spans="1:3" ht="15.75" customHeight="1">
      <c r="A435" s="64"/>
      <c r="B435" s="64"/>
      <c r="C435" s="64"/>
    </row>
    <row r="436" spans="1:3" ht="15.75" customHeight="1">
      <c r="A436" s="64"/>
      <c r="B436" s="64"/>
      <c r="C436" s="64"/>
    </row>
    <row r="437" spans="1:3" ht="15.75" customHeight="1">
      <c r="A437" s="64"/>
      <c r="B437" s="64"/>
      <c r="C437" s="64"/>
    </row>
    <row r="438" spans="1:3" ht="15.75" customHeight="1">
      <c r="A438" s="64"/>
      <c r="B438" s="64"/>
      <c r="C438" s="64"/>
    </row>
    <row r="439" spans="1:3" ht="15.75" customHeight="1">
      <c r="A439" s="64"/>
      <c r="B439" s="64"/>
      <c r="C439" s="64"/>
    </row>
    <row r="440" spans="1:3" ht="15.75" customHeight="1">
      <c r="A440" s="64"/>
      <c r="B440" s="64"/>
      <c r="C440" s="64"/>
    </row>
    <row r="441" spans="1:3" ht="15.75" customHeight="1">
      <c r="A441" s="64"/>
      <c r="B441" s="64"/>
      <c r="C441" s="64"/>
    </row>
    <row r="442" spans="1:3" ht="15.75" customHeight="1">
      <c r="A442" s="64"/>
      <c r="B442" s="64"/>
      <c r="C442" s="64"/>
    </row>
    <row r="443" spans="1:3" ht="15.75" customHeight="1">
      <c r="A443" s="64"/>
      <c r="B443" s="64"/>
      <c r="C443" s="64"/>
    </row>
    <row r="444" spans="1:3" ht="15.75" customHeight="1">
      <c r="A444" s="64"/>
      <c r="B444" s="64"/>
      <c r="C444" s="64"/>
    </row>
    <row r="445" spans="1:3" ht="15.75" customHeight="1">
      <c r="A445" s="64"/>
      <c r="B445" s="64"/>
      <c r="C445" s="64"/>
    </row>
    <row r="446" spans="1:3" ht="15.75" customHeight="1">
      <c r="A446" s="64"/>
      <c r="B446" s="64"/>
      <c r="C446" s="64"/>
    </row>
    <row r="447" spans="1:3" ht="15.75" customHeight="1">
      <c r="A447" s="64"/>
      <c r="B447" s="64"/>
      <c r="C447" s="64"/>
    </row>
    <row r="448" spans="1:3" ht="15.75" customHeight="1">
      <c r="A448" s="64"/>
      <c r="B448" s="64"/>
      <c r="C448" s="64"/>
    </row>
    <row r="449" spans="1:3" ht="15.75" customHeight="1">
      <c r="A449" s="64"/>
      <c r="B449" s="64"/>
      <c r="C449" s="64"/>
    </row>
    <row r="450" spans="1:3" ht="15.75" customHeight="1">
      <c r="A450" s="64"/>
      <c r="B450" s="64"/>
      <c r="C450" s="64"/>
    </row>
    <row r="451" spans="1:3" ht="15.75" customHeight="1">
      <c r="A451" s="64"/>
      <c r="B451" s="64"/>
      <c r="C451" s="64"/>
    </row>
    <row r="452" spans="1:3" ht="15.75" customHeight="1">
      <c r="A452" s="64"/>
      <c r="B452" s="64"/>
      <c r="C452" s="64"/>
    </row>
    <row r="453" spans="1:3" ht="15.75" customHeight="1">
      <c r="A453" s="64"/>
      <c r="B453" s="64"/>
      <c r="C453" s="64"/>
    </row>
    <row r="454" spans="1:3" ht="15.75" customHeight="1">
      <c r="A454" s="64"/>
      <c r="B454" s="64"/>
      <c r="C454" s="64"/>
    </row>
    <row r="455" spans="1:3" ht="15.75" customHeight="1">
      <c r="A455" s="64"/>
      <c r="B455" s="64"/>
      <c r="C455" s="64"/>
    </row>
    <row r="456" spans="1:3" ht="15.75" customHeight="1">
      <c r="A456" s="64"/>
      <c r="B456" s="64"/>
      <c r="C456" s="64"/>
    </row>
    <row r="457" spans="1:3" ht="15.75" customHeight="1">
      <c r="A457" s="64"/>
      <c r="B457" s="64"/>
      <c r="C457" s="64"/>
    </row>
    <row r="458" spans="1:3" ht="15.75" customHeight="1">
      <c r="A458" s="64"/>
      <c r="B458" s="64"/>
      <c r="C458" s="64"/>
    </row>
    <row r="459" spans="1:3" ht="15.75" customHeight="1">
      <c r="A459" s="64"/>
      <c r="B459" s="64"/>
      <c r="C459" s="64"/>
    </row>
    <row r="460" spans="1:3" ht="15.75" customHeight="1">
      <c r="A460" s="64"/>
      <c r="B460" s="64"/>
      <c r="C460" s="64"/>
    </row>
    <row r="461" spans="1:3" ht="15.75" customHeight="1">
      <c r="A461" s="64"/>
      <c r="B461" s="64"/>
      <c r="C461" s="64"/>
    </row>
    <row r="462" spans="1:3" ht="15.75" customHeight="1">
      <c r="A462" s="64"/>
      <c r="B462" s="64"/>
      <c r="C462" s="64"/>
    </row>
    <row r="463" spans="1:3" ht="15.75" customHeight="1">
      <c r="A463" s="64"/>
      <c r="B463" s="64"/>
      <c r="C463" s="64"/>
    </row>
    <row r="464" spans="1:3" ht="15.75" customHeight="1">
      <c r="A464" s="64"/>
      <c r="B464" s="64"/>
      <c r="C464" s="64"/>
    </row>
    <row r="465" spans="1:3" ht="15.75" customHeight="1">
      <c r="A465" s="64"/>
      <c r="B465" s="64"/>
      <c r="C465" s="64"/>
    </row>
    <row r="466" spans="1:3" ht="15.75" customHeight="1">
      <c r="A466" s="64"/>
      <c r="B466" s="64"/>
      <c r="C466" s="64"/>
    </row>
    <row r="467" spans="1:3" ht="15.75" customHeight="1">
      <c r="A467" s="64"/>
      <c r="B467" s="64"/>
      <c r="C467" s="64"/>
    </row>
    <row r="468" spans="1:3" ht="15.75" customHeight="1">
      <c r="A468" s="64"/>
      <c r="B468" s="64"/>
      <c r="C468" s="64"/>
    </row>
    <row r="469" spans="1:3" ht="15.75" customHeight="1">
      <c r="A469" s="64"/>
      <c r="B469" s="64"/>
      <c r="C469" s="64"/>
    </row>
    <row r="470" spans="1:3" ht="15.75" customHeight="1">
      <c r="A470" s="64"/>
      <c r="B470" s="64"/>
      <c r="C470" s="64"/>
    </row>
    <row r="471" spans="1:3" ht="15.75" customHeight="1">
      <c r="A471" s="64"/>
      <c r="B471" s="64"/>
      <c r="C471" s="64"/>
    </row>
    <row r="472" spans="1:3" ht="15.75" customHeight="1">
      <c r="A472" s="64"/>
      <c r="B472" s="64"/>
      <c r="C472" s="64"/>
    </row>
    <row r="473" spans="1:3" ht="15.75" customHeight="1">
      <c r="A473" s="64"/>
      <c r="B473" s="64"/>
      <c r="C473" s="64"/>
    </row>
    <row r="474" spans="1:3" ht="15.75" customHeight="1">
      <c r="A474" s="64"/>
      <c r="B474" s="64"/>
      <c r="C474" s="64"/>
    </row>
    <row r="475" spans="1:3" ht="15.75" customHeight="1">
      <c r="A475" s="64"/>
      <c r="B475" s="64"/>
      <c r="C475" s="64"/>
    </row>
    <row r="476" spans="1:3" ht="15.75" customHeight="1">
      <c r="A476" s="64"/>
      <c r="B476" s="64"/>
      <c r="C476" s="64"/>
    </row>
    <row r="477" spans="1:3" ht="15.75" customHeight="1">
      <c r="A477" s="64"/>
      <c r="B477" s="64"/>
      <c r="C477" s="64"/>
    </row>
    <row r="478" spans="1:3" ht="15.75" customHeight="1">
      <c r="A478" s="64"/>
      <c r="B478" s="64"/>
      <c r="C478" s="64"/>
    </row>
    <row r="479" spans="1:3" ht="15.75" customHeight="1">
      <c r="A479" s="64"/>
      <c r="B479" s="64"/>
      <c r="C479" s="64"/>
    </row>
    <row r="480" spans="1:3" ht="15.75" customHeight="1">
      <c r="A480" s="64"/>
      <c r="B480" s="64"/>
      <c r="C480" s="64"/>
    </row>
    <row r="481" spans="1:3" ht="15.75" customHeight="1">
      <c r="A481" s="64"/>
      <c r="B481" s="64"/>
      <c r="C481" s="64"/>
    </row>
    <row r="482" spans="1:3" ht="15.75" customHeight="1">
      <c r="A482" s="64"/>
      <c r="B482" s="64"/>
      <c r="C482" s="64"/>
    </row>
    <row r="483" spans="1:3" ht="15.75" customHeight="1">
      <c r="A483" s="64"/>
      <c r="B483" s="64"/>
      <c r="C483" s="64"/>
    </row>
    <row r="484" spans="1:3" ht="15.75" customHeight="1">
      <c r="A484" s="64"/>
      <c r="B484" s="64"/>
      <c r="C484" s="64"/>
    </row>
    <row r="485" spans="1:3" ht="15.75" customHeight="1">
      <c r="A485" s="64"/>
      <c r="B485" s="64"/>
      <c r="C485" s="64"/>
    </row>
    <row r="486" spans="1:3" ht="15.75" customHeight="1">
      <c r="A486" s="64"/>
      <c r="B486" s="64"/>
      <c r="C486" s="64"/>
    </row>
    <row r="487" spans="1:3" ht="15.75" customHeight="1">
      <c r="A487" s="64"/>
      <c r="B487" s="64"/>
      <c r="C487" s="64"/>
    </row>
    <row r="488" spans="1:3" ht="15.75" customHeight="1">
      <c r="A488" s="64"/>
      <c r="B488" s="64"/>
      <c r="C488" s="64"/>
    </row>
    <row r="489" spans="1:3" ht="15.75" customHeight="1">
      <c r="A489" s="64"/>
      <c r="B489" s="64"/>
      <c r="C489" s="64"/>
    </row>
    <row r="490" spans="1:3" ht="15.75" customHeight="1">
      <c r="A490" s="64"/>
      <c r="B490" s="64"/>
      <c r="C490" s="64"/>
    </row>
    <row r="491" spans="1:3" ht="15.75" customHeight="1">
      <c r="A491" s="64"/>
      <c r="B491" s="64"/>
      <c r="C491" s="64"/>
    </row>
    <row r="492" spans="1:3" ht="15.75" customHeight="1">
      <c r="A492" s="64"/>
      <c r="B492" s="64"/>
      <c r="C492" s="64"/>
    </row>
    <row r="493" spans="1:3" ht="15.75" customHeight="1">
      <c r="A493" s="64"/>
      <c r="B493" s="64"/>
      <c r="C493" s="64"/>
    </row>
    <row r="494" spans="1:3" ht="15.75" customHeight="1">
      <c r="A494" s="64"/>
      <c r="B494" s="64"/>
      <c r="C494" s="64"/>
    </row>
    <row r="495" spans="1:3" ht="15.75" customHeight="1">
      <c r="A495" s="64"/>
      <c r="B495" s="64"/>
      <c r="C495" s="64"/>
    </row>
    <row r="496" spans="1:3" ht="15.75" customHeight="1">
      <c r="A496" s="64"/>
      <c r="B496" s="64"/>
      <c r="C496" s="64"/>
    </row>
    <row r="497" spans="1:3" ht="15.75" customHeight="1">
      <c r="A497" s="64"/>
      <c r="B497" s="64"/>
      <c r="C497" s="64"/>
    </row>
    <row r="498" spans="1:3" ht="15.75" customHeight="1">
      <c r="A498" s="64"/>
      <c r="B498" s="64"/>
      <c r="C498" s="64"/>
    </row>
    <row r="499" spans="1:3" ht="15.75" customHeight="1">
      <c r="A499" s="64"/>
      <c r="B499" s="64"/>
      <c r="C499" s="64"/>
    </row>
    <row r="500" spans="1:3" ht="15.75" customHeight="1">
      <c r="A500" s="64"/>
      <c r="B500" s="64"/>
      <c r="C500" s="64"/>
    </row>
    <row r="501" spans="1:3" ht="15.75" customHeight="1">
      <c r="A501" s="64"/>
      <c r="B501" s="64"/>
      <c r="C501" s="64"/>
    </row>
    <row r="502" spans="1:3" ht="15.75" customHeight="1">
      <c r="A502" s="64"/>
      <c r="B502" s="64"/>
      <c r="C502" s="64"/>
    </row>
    <row r="503" spans="1:3" ht="15.75" customHeight="1">
      <c r="A503" s="64"/>
      <c r="B503" s="64"/>
      <c r="C503" s="64"/>
    </row>
    <row r="504" spans="1:3" ht="15.75" customHeight="1">
      <c r="A504" s="64"/>
      <c r="B504" s="64"/>
      <c r="C504" s="64"/>
    </row>
    <row r="505" spans="1:3" ht="15.75" customHeight="1">
      <c r="A505" s="64"/>
      <c r="B505" s="64"/>
      <c r="C505" s="64"/>
    </row>
    <row r="506" spans="1:3" ht="15.75" customHeight="1">
      <c r="A506" s="64"/>
      <c r="B506" s="64"/>
      <c r="C506" s="64"/>
    </row>
    <row r="507" spans="1:3" ht="15.75" customHeight="1">
      <c r="A507" s="64"/>
      <c r="B507" s="64"/>
      <c r="C507" s="64"/>
    </row>
    <row r="508" spans="1:3" ht="15.75" customHeight="1">
      <c r="A508" s="64"/>
      <c r="B508" s="64"/>
      <c r="C508" s="64"/>
    </row>
    <row r="509" spans="1:3" ht="15.75" customHeight="1">
      <c r="A509" s="64"/>
      <c r="B509" s="64"/>
      <c r="C509" s="64"/>
    </row>
    <row r="510" spans="1:3" ht="15.75" customHeight="1">
      <c r="A510" s="64"/>
      <c r="B510" s="64"/>
      <c r="C510" s="64"/>
    </row>
    <row r="511" spans="1:3" ht="15.75" customHeight="1">
      <c r="A511" s="64"/>
      <c r="B511" s="64"/>
      <c r="C511" s="64"/>
    </row>
    <row r="512" spans="1:3" ht="15.75" customHeight="1">
      <c r="A512" s="64"/>
      <c r="B512" s="64"/>
      <c r="C512" s="64"/>
    </row>
    <row r="513" spans="1:3" ht="15.75" customHeight="1">
      <c r="A513" s="64"/>
      <c r="B513" s="64"/>
      <c r="C513" s="64"/>
    </row>
    <row r="514" spans="1:3" ht="15.75" customHeight="1">
      <c r="A514" s="64"/>
      <c r="B514" s="64"/>
      <c r="C514" s="64"/>
    </row>
    <row r="515" spans="1:3" ht="15.75" customHeight="1">
      <c r="A515" s="64"/>
      <c r="B515" s="64"/>
      <c r="C515" s="64"/>
    </row>
    <row r="516" spans="1:3" ht="15.75" customHeight="1">
      <c r="A516" s="64"/>
      <c r="B516" s="64"/>
      <c r="C516" s="64"/>
    </row>
    <row r="517" spans="1:3" ht="15.75" customHeight="1">
      <c r="A517" s="64"/>
      <c r="B517" s="64"/>
      <c r="C517" s="64"/>
    </row>
    <row r="518" spans="1:3" ht="15.75" customHeight="1">
      <c r="A518" s="64"/>
      <c r="B518" s="64"/>
      <c r="C518" s="64"/>
    </row>
    <row r="519" spans="1:3" ht="15.75" customHeight="1">
      <c r="A519" s="64"/>
      <c r="B519" s="64"/>
      <c r="C519" s="64"/>
    </row>
    <row r="520" spans="1:3" ht="15.75" customHeight="1">
      <c r="A520" s="64"/>
      <c r="B520" s="64"/>
      <c r="C520" s="64"/>
    </row>
    <row r="521" spans="1:3" ht="15.75" customHeight="1">
      <c r="A521" s="64"/>
      <c r="B521" s="64"/>
      <c r="C521" s="64"/>
    </row>
    <row r="522" spans="1:3" ht="15.75" customHeight="1">
      <c r="A522" s="64"/>
      <c r="B522" s="64"/>
      <c r="C522" s="64"/>
    </row>
    <row r="523" spans="1:3" ht="15.75" customHeight="1">
      <c r="A523" s="64"/>
      <c r="B523" s="64"/>
      <c r="C523" s="64"/>
    </row>
    <row r="524" spans="1:3" ht="15.75" customHeight="1">
      <c r="A524" s="64"/>
      <c r="B524" s="64"/>
      <c r="C524" s="64"/>
    </row>
    <row r="525" spans="1:3" ht="15.75" customHeight="1">
      <c r="A525" s="64"/>
      <c r="B525" s="64"/>
      <c r="C525" s="64"/>
    </row>
    <row r="526" spans="1:3" ht="15.75" customHeight="1">
      <c r="A526" s="64"/>
      <c r="B526" s="64"/>
      <c r="C526" s="64"/>
    </row>
    <row r="527" spans="1:3" ht="15.75" customHeight="1">
      <c r="A527" s="64"/>
      <c r="B527" s="64"/>
      <c r="C527" s="64"/>
    </row>
    <row r="528" spans="1:3" ht="15.75" customHeight="1">
      <c r="A528" s="64"/>
      <c r="B528" s="64"/>
      <c r="C528" s="64"/>
    </row>
    <row r="529" spans="1:3" ht="15.75" customHeight="1">
      <c r="A529" s="64"/>
      <c r="B529" s="64"/>
      <c r="C529" s="64"/>
    </row>
    <row r="530" spans="1:3" ht="15.75" customHeight="1">
      <c r="A530" s="64"/>
      <c r="B530" s="64"/>
      <c r="C530" s="64"/>
    </row>
    <row r="531" spans="1:3" ht="15.75" customHeight="1">
      <c r="A531" s="64"/>
      <c r="B531" s="64"/>
      <c r="C531" s="64"/>
    </row>
    <row r="532" spans="1:3" ht="15.75" customHeight="1">
      <c r="A532" s="64"/>
      <c r="B532" s="64"/>
      <c r="C532" s="64"/>
    </row>
    <row r="533" spans="1:3" ht="15.75" customHeight="1">
      <c r="A533" s="64"/>
      <c r="B533" s="64"/>
      <c r="C533" s="64"/>
    </row>
    <row r="534" spans="1:3" ht="15.75" customHeight="1">
      <c r="A534" s="64"/>
      <c r="B534" s="64"/>
      <c r="C534" s="64"/>
    </row>
    <row r="535" spans="1:3" ht="15.75" customHeight="1">
      <c r="A535" s="64"/>
      <c r="B535" s="64"/>
      <c r="C535" s="64"/>
    </row>
    <row r="536" spans="1:3" ht="15.75" customHeight="1">
      <c r="A536" s="64"/>
      <c r="B536" s="64"/>
      <c r="C536" s="64"/>
    </row>
    <row r="537" spans="1:3" ht="15.75" customHeight="1">
      <c r="A537" s="64"/>
      <c r="B537" s="64"/>
      <c r="C537" s="64"/>
    </row>
    <row r="538" spans="1:3" ht="15.75" customHeight="1">
      <c r="A538" s="64"/>
      <c r="B538" s="64"/>
      <c r="C538" s="64"/>
    </row>
    <row r="539" spans="1:3" ht="15.75" customHeight="1">
      <c r="A539" s="64"/>
      <c r="B539" s="64"/>
      <c r="C539" s="64"/>
    </row>
    <row r="540" spans="1:3" ht="15.75" customHeight="1">
      <c r="A540" s="64"/>
      <c r="B540" s="64"/>
      <c r="C540" s="64"/>
    </row>
    <row r="541" spans="1:3" ht="15.75" customHeight="1">
      <c r="A541" s="64"/>
      <c r="B541" s="64"/>
      <c r="C541" s="64"/>
    </row>
    <row r="542" spans="1:3" ht="15.75" customHeight="1">
      <c r="A542" s="64"/>
      <c r="B542" s="64"/>
      <c r="C542" s="64"/>
    </row>
    <row r="543" spans="1:3" ht="15.75" customHeight="1">
      <c r="A543" s="64"/>
      <c r="B543" s="64"/>
      <c r="C543" s="64"/>
    </row>
    <row r="544" spans="1:3" ht="15.75" customHeight="1">
      <c r="A544" s="64"/>
      <c r="B544" s="64"/>
      <c r="C544" s="64"/>
    </row>
    <row r="545" spans="1:3" ht="15.75" customHeight="1">
      <c r="A545" s="64"/>
      <c r="B545" s="64"/>
      <c r="C545" s="64"/>
    </row>
    <row r="546" spans="1:3" ht="15.75" customHeight="1">
      <c r="A546" s="64"/>
      <c r="B546" s="64"/>
      <c r="C546" s="64"/>
    </row>
    <row r="547" spans="1:3" ht="15.75" customHeight="1">
      <c r="A547" s="64"/>
      <c r="B547" s="64"/>
      <c r="C547" s="64"/>
    </row>
    <row r="548" spans="1:3" ht="15.75" customHeight="1">
      <c r="A548" s="64"/>
      <c r="B548" s="64"/>
      <c r="C548" s="64"/>
    </row>
    <row r="549" spans="1:3" ht="15.75" customHeight="1">
      <c r="A549" s="64"/>
      <c r="B549" s="64"/>
      <c r="C549" s="64"/>
    </row>
    <row r="550" spans="1:3" ht="15.75" customHeight="1">
      <c r="A550" s="64"/>
      <c r="B550" s="64"/>
      <c r="C550" s="64"/>
    </row>
    <row r="551" spans="1:3" ht="15.75" customHeight="1">
      <c r="A551" s="64"/>
      <c r="B551" s="64"/>
      <c r="C551" s="64"/>
    </row>
    <row r="552" spans="1:3" ht="15.75" customHeight="1">
      <c r="A552" s="64"/>
      <c r="B552" s="64"/>
      <c r="C552" s="64"/>
    </row>
    <row r="553" spans="1:3" ht="15.75" customHeight="1">
      <c r="A553" s="64"/>
      <c r="B553" s="64"/>
      <c r="C553" s="64"/>
    </row>
    <row r="554" spans="1:3" ht="15.75" customHeight="1">
      <c r="A554" s="64"/>
      <c r="B554" s="64"/>
      <c r="C554" s="64"/>
    </row>
    <row r="555" spans="1:3" ht="15.75" customHeight="1">
      <c r="A555" s="64"/>
      <c r="B555" s="64"/>
      <c r="C555" s="64"/>
    </row>
    <row r="556" spans="1:3" ht="15.75" customHeight="1">
      <c r="A556" s="64"/>
      <c r="B556" s="64"/>
      <c r="C556" s="64"/>
    </row>
    <row r="557" spans="1:3" ht="15.75" customHeight="1">
      <c r="A557" s="64"/>
      <c r="B557" s="64"/>
      <c r="C557" s="64"/>
    </row>
    <row r="558" spans="1:3" ht="15.75" customHeight="1">
      <c r="A558" s="64"/>
      <c r="B558" s="64"/>
      <c r="C558" s="64"/>
    </row>
    <row r="559" spans="1:3" ht="15.75" customHeight="1">
      <c r="A559" s="64"/>
      <c r="B559" s="64"/>
      <c r="C559" s="64"/>
    </row>
    <row r="560" spans="1:3" ht="15.75" customHeight="1">
      <c r="A560" s="64"/>
      <c r="B560" s="64"/>
      <c r="C560" s="64"/>
    </row>
    <row r="561" spans="1:3" ht="15.75" customHeight="1">
      <c r="A561" s="64"/>
      <c r="B561" s="64"/>
      <c r="C561" s="64"/>
    </row>
    <row r="562" spans="1:3" ht="15.75" customHeight="1">
      <c r="A562" s="64"/>
      <c r="B562" s="64"/>
      <c r="C562" s="64"/>
    </row>
    <row r="563" spans="1:3" ht="15.75" customHeight="1">
      <c r="A563" s="64"/>
      <c r="B563" s="64"/>
      <c r="C563" s="64"/>
    </row>
    <row r="564" spans="1:3" ht="15.75" customHeight="1">
      <c r="A564" s="64"/>
      <c r="B564" s="64"/>
      <c r="C564" s="64"/>
    </row>
    <row r="565" spans="1:3" ht="15.75" customHeight="1">
      <c r="A565" s="64"/>
      <c r="B565" s="64"/>
      <c r="C565" s="64"/>
    </row>
    <row r="566" spans="1:3" ht="15.75" customHeight="1">
      <c r="A566" s="64"/>
      <c r="B566" s="64"/>
      <c r="C566" s="64"/>
    </row>
    <row r="567" spans="1:3" ht="15.75" customHeight="1">
      <c r="A567" s="64"/>
      <c r="B567" s="64"/>
      <c r="C567" s="64"/>
    </row>
    <row r="568" spans="1:3" ht="15.75" customHeight="1">
      <c r="A568" s="64"/>
      <c r="B568" s="64"/>
      <c r="C568" s="64"/>
    </row>
    <row r="569" spans="1:3" ht="15.75" customHeight="1">
      <c r="A569" s="64"/>
      <c r="B569" s="64"/>
      <c r="C569" s="64"/>
    </row>
    <row r="570" spans="1:3" ht="15.75" customHeight="1">
      <c r="A570" s="64"/>
      <c r="B570" s="64"/>
      <c r="C570" s="64"/>
    </row>
    <row r="571" spans="1:3" ht="15.75" customHeight="1">
      <c r="A571" s="64"/>
      <c r="B571" s="64"/>
      <c r="C571" s="64"/>
    </row>
    <row r="572" spans="1:3" ht="15.75" customHeight="1">
      <c r="A572" s="64"/>
      <c r="B572" s="64"/>
      <c r="C572" s="64"/>
    </row>
    <row r="573" spans="1:3" ht="15.75" customHeight="1">
      <c r="A573" s="64"/>
      <c r="B573" s="64"/>
      <c r="C573" s="64"/>
    </row>
    <row r="574" spans="1:3" ht="15.75" customHeight="1">
      <c r="A574" s="64"/>
      <c r="B574" s="64"/>
      <c r="C574" s="64"/>
    </row>
    <row r="575" spans="1:3" ht="15.75" customHeight="1">
      <c r="A575" s="64"/>
      <c r="B575" s="64"/>
      <c r="C575" s="64"/>
    </row>
    <row r="576" spans="1:3" ht="15.75" customHeight="1">
      <c r="A576" s="64"/>
      <c r="B576" s="64"/>
      <c r="C576" s="64"/>
    </row>
    <row r="577" spans="1:3" ht="15.75" customHeight="1">
      <c r="A577" s="64"/>
      <c r="B577" s="64"/>
      <c r="C577" s="64"/>
    </row>
    <row r="578" spans="1:3" ht="15.75" customHeight="1">
      <c r="A578" s="64"/>
      <c r="B578" s="64"/>
      <c r="C578" s="64"/>
    </row>
    <row r="579" spans="1:3" ht="15.75" customHeight="1">
      <c r="A579" s="64"/>
      <c r="B579" s="64"/>
      <c r="C579" s="64"/>
    </row>
    <row r="580" spans="1:3" ht="15.75" customHeight="1">
      <c r="A580" s="64"/>
      <c r="B580" s="64"/>
      <c r="C580" s="64"/>
    </row>
    <row r="581" spans="1:3" ht="15.75" customHeight="1">
      <c r="A581" s="64"/>
      <c r="B581" s="64"/>
      <c r="C581" s="64"/>
    </row>
    <row r="582" spans="1:3" ht="15.75" customHeight="1">
      <c r="A582" s="64"/>
      <c r="B582" s="64"/>
      <c r="C582" s="64"/>
    </row>
    <row r="583" spans="1:3" ht="15.75" customHeight="1">
      <c r="A583" s="64"/>
      <c r="B583" s="64"/>
      <c r="C583" s="64"/>
    </row>
    <row r="584" spans="1:3" ht="15.75" customHeight="1">
      <c r="A584" s="64"/>
      <c r="B584" s="64"/>
      <c r="C584" s="64"/>
    </row>
    <row r="585" spans="1:3" ht="15.75" customHeight="1">
      <c r="A585" s="64"/>
      <c r="B585" s="64"/>
      <c r="C585" s="64"/>
    </row>
    <row r="586" spans="1:3" ht="15.75" customHeight="1">
      <c r="A586" s="64"/>
      <c r="B586" s="64"/>
      <c r="C586" s="64"/>
    </row>
    <row r="587" spans="1:3" ht="15.75" customHeight="1">
      <c r="A587" s="64"/>
      <c r="B587" s="64"/>
      <c r="C587" s="64"/>
    </row>
    <row r="588" spans="1:3" ht="15.75" customHeight="1">
      <c r="A588" s="64"/>
      <c r="B588" s="64"/>
      <c r="C588" s="64"/>
    </row>
    <row r="589" spans="1:3" ht="15.75" customHeight="1">
      <c r="A589" s="64"/>
      <c r="B589" s="64"/>
      <c r="C589" s="64"/>
    </row>
    <row r="590" spans="1:3" ht="15.75" customHeight="1">
      <c r="A590" s="64"/>
      <c r="B590" s="64"/>
      <c r="C590" s="64"/>
    </row>
    <row r="591" spans="1:3" ht="15.75" customHeight="1">
      <c r="A591" s="64"/>
      <c r="B591" s="64"/>
      <c r="C591" s="64"/>
    </row>
    <row r="592" spans="1:3" ht="15.75" customHeight="1">
      <c r="A592" s="64"/>
      <c r="B592" s="64"/>
      <c r="C592" s="64"/>
    </row>
    <row r="593" spans="1:3" ht="15.75" customHeight="1">
      <c r="A593" s="64"/>
      <c r="B593" s="64"/>
      <c r="C593" s="64"/>
    </row>
    <row r="594" spans="1:3" ht="15.75" customHeight="1">
      <c r="A594" s="64"/>
      <c r="B594" s="64"/>
      <c r="C594" s="64"/>
    </row>
    <row r="595" spans="1:3" ht="15.75" customHeight="1">
      <c r="A595" s="64"/>
      <c r="B595" s="64"/>
      <c r="C595" s="64"/>
    </row>
    <row r="596" spans="1:3" ht="15.75" customHeight="1">
      <c r="A596" s="64"/>
      <c r="B596" s="64"/>
      <c r="C596" s="64"/>
    </row>
    <row r="597" spans="1:3" ht="15.75" customHeight="1">
      <c r="A597" s="64"/>
      <c r="B597" s="64"/>
      <c r="C597" s="64"/>
    </row>
    <row r="598" spans="1:3" ht="15.75" customHeight="1">
      <c r="A598" s="64"/>
      <c r="B598" s="64"/>
      <c r="C598" s="64"/>
    </row>
    <row r="599" spans="1:3" ht="15.75" customHeight="1">
      <c r="A599" s="64"/>
      <c r="B599" s="64"/>
      <c r="C599" s="64"/>
    </row>
    <row r="600" spans="1:3" ht="15.75" customHeight="1">
      <c r="A600" s="64"/>
      <c r="B600" s="64"/>
      <c r="C600" s="64"/>
    </row>
    <row r="601" spans="1:3" ht="15.75" customHeight="1">
      <c r="A601" s="64"/>
      <c r="B601" s="64"/>
      <c r="C601" s="64"/>
    </row>
    <row r="602" spans="1:3" ht="15.75" customHeight="1">
      <c r="A602" s="64"/>
      <c r="B602" s="64"/>
      <c r="C602" s="64"/>
    </row>
    <row r="603" spans="1:3" ht="15.75" customHeight="1">
      <c r="A603" s="64"/>
      <c r="B603" s="64"/>
      <c r="C603" s="64"/>
    </row>
    <row r="604" spans="1:3" ht="15.75" customHeight="1">
      <c r="A604" s="64"/>
      <c r="B604" s="64"/>
      <c r="C604" s="64"/>
    </row>
    <row r="605" spans="1:3" ht="15.75" customHeight="1">
      <c r="A605" s="64"/>
      <c r="B605" s="64"/>
      <c r="C605" s="64"/>
    </row>
    <row r="606" spans="1:3" ht="15.75" customHeight="1">
      <c r="A606" s="64"/>
      <c r="B606" s="64"/>
      <c r="C606" s="64"/>
    </row>
    <row r="607" spans="1:3" ht="15.75" customHeight="1">
      <c r="A607" s="64"/>
      <c r="B607" s="64"/>
      <c r="C607" s="64"/>
    </row>
    <row r="608" spans="1:3" ht="15.75" customHeight="1">
      <c r="A608" s="64"/>
      <c r="B608" s="64"/>
      <c r="C608" s="64"/>
    </row>
    <row r="609" spans="1:3" ht="15.75" customHeight="1">
      <c r="A609" s="64"/>
      <c r="B609" s="64"/>
      <c r="C609" s="64"/>
    </row>
    <row r="610" spans="1:3" ht="15.75" customHeight="1">
      <c r="A610" s="64"/>
      <c r="B610" s="64"/>
      <c r="C610" s="64"/>
    </row>
    <row r="611" spans="1:3" ht="15.75" customHeight="1">
      <c r="A611" s="64"/>
      <c r="B611" s="64"/>
      <c r="C611" s="64"/>
    </row>
    <row r="612" spans="1:3" ht="15.75" customHeight="1">
      <c r="A612" s="64"/>
      <c r="B612" s="64"/>
      <c r="C612" s="64"/>
    </row>
    <row r="613" spans="1:3" ht="15.75" customHeight="1">
      <c r="A613" s="64"/>
      <c r="B613" s="64"/>
      <c r="C613" s="64"/>
    </row>
    <row r="614" spans="1:3" ht="15.75" customHeight="1">
      <c r="A614" s="64"/>
      <c r="B614" s="64"/>
      <c r="C614" s="64"/>
    </row>
    <row r="615" spans="1:3" ht="15.75" customHeight="1">
      <c r="A615" s="64"/>
      <c r="B615" s="64"/>
      <c r="C615" s="64"/>
    </row>
    <row r="616" spans="1:3" ht="15.75" customHeight="1">
      <c r="A616" s="64"/>
      <c r="B616" s="64"/>
      <c r="C616" s="64"/>
    </row>
    <row r="617" spans="1:3" ht="15.75" customHeight="1">
      <c r="A617" s="64"/>
      <c r="B617" s="64"/>
      <c r="C617" s="64"/>
    </row>
    <row r="618" spans="1:3" ht="15.75" customHeight="1">
      <c r="A618" s="64"/>
      <c r="B618" s="64"/>
      <c r="C618" s="64"/>
    </row>
    <row r="619" spans="1:3" ht="15.75" customHeight="1">
      <c r="A619" s="64"/>
      <c r="B619" s="64"/>
      <c r="C619" s="64"/>
    </row>
    <row r="620" spans="1:3" ht="15.75" customHeight="1">
      <c r="A620" s="64"/>
      <c r="B620" s="64"/>
      <c r="C620" s="64"/>
    </row>
    <row r="621" spans="1:3" ht="15.75" customHeight="1">
      <c r="A621" s="64"/>
      <c r="B621" s="64"/>
      <c r="C621" s="64"/>
    </row>
    <row r="622" spans="1:3" ht="15.75" customHeight="1">
      <c r="A622" s="64"/>
      <c r="B622" s="64"/>
      <c r="C622" s="64"/>
    </row>
    <row r="623" spans="1:3" ht="15.75" customHeight="1">
      <c r="A623" s="64"/>
      <c r="B623" s="64"/>
      <c r="C623" s="64"/>
    </row>
    <row r="624" spans="1:3" ht="15.75" customHeight="1">
      <c r="A624" s="64"/>
      <c r="B624" s="64"/>
      <c r="C624" s="64"/>
    </row>
    <row r="625" spans="1:3" ht="15.75" customHeight="1">
      <c r="A625" s="64"/>
      <c r="B625" s="64"/>
      <c r="C625" s="64"/>
    </row>
    <row r="626" spans="1:3" ht="15.75" customHeight="1">
      <c r="A626" s="64"/>
      <c r="B626" s="64"/>
      <c r="C626" s="64"/>
    </row>
    <row r="627" spans="1:3" ht="15.75" customHeight="1">
      <c r="A627" s="64"/>
      <c r="B627" s="64"/>
      <c r="C627" s="64"/>
    </row>
    <row r="628" spans="1:3" ht="15.75" customHeight="1">
      <c r="A628" s="64"/>
      <c r="B628" s="64"/>
      <c r="C628" s="64"/>
    </row>
    <row r="629" spans="1:3" ht="15.75" customHeight="1">
      <c r="A629" s="64"/>
      <c r="B629" s="64"/>
      <c r="C629" s="64"/>
    </row>
    <row r="630" spans="1:3" ht="15.75" customHeight="1">
      <c r="A630" s="64"/>
      <c r="B630" s="64"/>
      <c r="C630" s="64"/>
    </row>
    <row r="631" spans="1:3" ht="15.75" customHeight="1">
      <c r="A631" s="64"/>
      <c r="B631" s="64"/>
      <c r="C631" s="64"/>
    </row>
    <row r="632" spans="1:3" ht="15.75" customHeight="1">
      <c r="A632" s="64"/>
      <c r="B632" s="64"/>
      <c r="C632" s="64"/>
    </row>
    <row r="633" spans="1:3" ht="15.75" customHeight="1">
      <c r="A633" s="64"/>
      <c r="B633" s="64"/>
      <c r="C633" s="64"/>
    </row>
    <row r="634" spans="1:3" ht="15.75" customHeight="1">
      <c r="A634" s="64"/>
      <c r="B634" s="64"/>
      <c r="C634" s="64"/>
    </row>
    <row r="635" spans="1:3" ht="15.75" customHeight="1">
      <c r="A635" s="64"/>
      <c r="B635" s="64"/>
      <c r="C635" s="64"/>
    </row>
    <row r="636" spans="1:3" ht="15.75" customHeight="1">
      <c r="A636" s="64"/>
      <c r="B636" s="64"/>
      <c r="C636" s="64"/>
    </row>
    <row r="637" spans="1:3" ht="15.75" customHeight="1">
      <c r="A637" s="64"/>
      <c r="B637" s="64"/>
      <c r="C637" s="64"/>
    </row>
    <row r="638" spans="1:3" ht="15.75" customHeight="1">
      <c r="A638" s="64"/>
      <c r="B638" s="64"/>
      <c r="C638" s="64"/>
    </row>
    <row r="639" spans="1:3" ht="15.75" customHeight="1">
      <c r="A639" s="64"/>
      <c r="B639" s="64"/>
      <c r="C639" s="64"/>
    </row>
    <row r="640" spans="1:3" ht="15.75" customHeight="1">
      <c r="A640" s="64"/>
      <c r="B640" s="64"/>
      <c r="C640" s="64"/>
    </row>
    <row r="641" spans="1:3" ht="15.75" customHeight="1">
      <c r="A641" s="64"/>
      <c r="B641" s="64"/>
      <c r="C641" s="64"/>
    </row>
    <row r="642" spans="1:3" ht="15.75" customHeight="1">
      <c r="A642" s="64"/>
      <c r="B642" s="64"/>
      <c r="C642" s="64"/>
    </row>
    <row r="643" spans="1:3" ht="15.75" customHeight="1">
      <c r="A643" s="64"/>
      <c r="B643" s="64"/>
      <c r="C643" s="64"/>
    </row>
    <row r="644" spans="1:3" ht="15.75" customHeight="1">
      <c r="A644" s="64"/>
      <c r="B644" s="64"/>
      <c r="C644" s="64"/>
    </row>
    <row r="645" spans="1:3" ht="15.75" customHeight="1">
      <c r="A645" s="64"/>
      <c r="B645" s="64"/>
      <c r="C645" s="64"/>
    </row>
    <row r="646" spans="1:3" ht="15.75" customHeight="1">
      <c r="A646" s="64"/>
      <c r="B646" s="64"/>
      <c r="C646" s="64"/>
    </row>
    <row r="647" spans="1:3" ht="15.75" customHeight="1">
      <c r="A647" s="64"/>
      <c r="B647" s="64"/>
      <c r="C647" s="64"/>
    </row>
    <row r="648" spans="1:3" ht="15.75" customHeight="1">
      <c r="A648" s="64"/>
      <c r="B648" s="64"/>
      <c r="C648" s="64"/>
    </row>
    <row r="649" spans="1:3" ht="15.75" customHeight="1">
      <c r="A649" s="64"/>
      <c r="B649" s="64"/>
      <c r="C649" s="64"/>
    </row>
    <row r="650" spans="1:3" ht="15.75" customHeight="1">
      <c r="A650" s="64"/>
      <c r="B650" s="64"/>
      <c r="C650" s="64"/>
    </row>
    <row r="651" spans="1:3" ht="15.75" customHeight="1">
      <c r="A651" s="64"/>
      <c r="B651" s="64"/>
      <c r="C651" s="64"/>
    </row>
    <row r="652" spans="1:3" ht="15.75" customHeight="1">
      <c r="A652" s="64"/>
      <c r="B652" s="64"/>
      <c r="C652" s="64"/>
    </row>
    <row r="653" spans="1:3" ht="15.75" customHeight="1">
      <c r="A653" s="64"/>
      <c r="B653" s="64"/>
      <c r="C653" s="64"/>
    </row>
    <row r="654" spans="1:3" ht="15.75" customHeight="1">
      <c r="A654" s="64"/>
      <c r="B654" s="64"/>
      <c r="C654" s="64"/>
    </row>
    <row r="655" spans="1:3" ht="15.75" customHeight="1">
      <c r="A655" s="64"/>
      <c r="B655" s="64"/>
      <c r="C655" s="64"/>
    </row>
    <row r="656" spans="1:3" ht="15.75" customHeight="1">
      <c r="A656" s="64"/>
      <c r="B656" s="64"/>
      <c r="C656" s="64"/>
    </row>
    <row r="657" spans="1:3" ht="15.75" customHeight="1">
      <c r="A657" s="64"/>
      <c r="B657" s="64"/>
      <c r="C657" s="64"/>
    </row>
    <row r="658" spans="1:3" ht="15.75" customHeight="1">
      <c r="A658" s="64"/>
      <c r="B658" s="64"/>
      <c r="C658" s="64"/>
    </row>
    <row r="659" spans="1:3" ht="15.75" customHeight="1">
      <c r="A659" s="64"/>
      <c r="B659" s="64"/>
      <c r="C659" s="64"/>
    </row>
    <row r="660" spans="1:3" ht="15.75" customHeight="1">
      <c r="A660" s="64"/>
      <c r="B660" s="64"/>
      <c r="C660" s="64"/>
    </row>
    <row r="661" spans="1:3" ht="15.75" customHeight="1">
      <c r="A661" s="64"/>
      <c r="B661" s="64"/>
      <c r="C661" s="64"/>
    </row>
    <row r="662" spans="1:3" ht="15.75" customHeight="1">
      <c r="A662" s="64"/>
      <c r="B662" s="64"/>
      <c r="C662" s="64"/>
    </row>
    <row r="663" spans="1:3" ht="15.75" customHeight="1">
      <c r="A663" s="64"/>
      <c r="B663" s="64"/>
      <c r="C663" s="64"/>
    </row>
    <row r="664" spans="1:3" ht="15.75" customHeight="1">
      <c r="A664" s="64"/>
      <c r="B664" s="64"/>
      <c r="C664" s="64"/>
    </row>
    <row r="665" spans="1:3" ht="15.75" customHeight="1">
      <c r="A665" s="64"/>
      <c r="B665" s="64"/>
      <c r="C665" s="64"/>
    </row>
    <row r="666" spans="1:3" ht="15.75" customHeight="1">
      <c r="A666" s="64"/>
      <c r="B666" s="64"/>
      <c r="C666" s="64"/>
    </row>
    <row r="667" spans="1:3" ht="15.75" customHeight="1">
      <c r="A667" s="64"/>
      <c r="B667" s="64"/>
      <c r="C667" s="64"/>
    </row>
    <row r="668" spans="1:3" ht="15.75" customHeight="1">
      <c r="A668" s="64"/>
      <c r="B668" s="64"/>
      <c r="C668" s="64"/>
    </row>
    <row r="669" spans="1:3" ht="15.75" customHeight="1">
      <c r="A669" s="64"/>
      <c r="B669" s="64"/>
      <c r="C669" s="64"/>
    </row>
    <row r="670" spans="1:3" ht="15.75" customHeight="1">
      <c r="A670" s="64"/>
      <c r="B670" s="64"/>
      <c r="C670" s="64"/>
    </row>
    <row r="671" spans="1:3" ht="15.75" customHeight="1">
      <c r="A671" s="64"/>
      <c r="B671" s="64"/>
      <c r="C671" s="64"/>
    </row>
    <row r="672" spans="1:3" ht="15.75" customHeight="1">
      <c r="A672" s="64"/>
      <c r="B672" s="64"/>
      <c r="C672" s="64"/>
    </row>
    <row r="673" spans="1:3" ht="15.75" customHeight="1">
      <c r="A673" s="64"/>
      <c r="B673" s="64"/>
      <c r="C673" s="64"/>
    </row>
    <row r="674" spans="1:3" ht="15.75" customHeight="1">
      <c r="A674" s="64"/>
      <c r="B674" s="64"/>
      <c r="C674" s="64"/>
    </row>
    <row r="675" spans="1:3" ht="15.75" customHeight="1">
      <c r="A675" s="64"/>
      <c r="B675" s="64"/>
      <c r="C675" s="64"/>
    </row>
    <row r="676" spans="1:3" ht="15.75" customHeight="1">
      <c r="A676" s="64"/>
      <c r="B676" s="64"/>
      <c r="C676" s="64"/>
    </row>
    <row r="677" spans="1:3" ht="15.75" customHeight="1">
      <c r="A677" s="64"/>
      <c r="B677" s="64"/>
      <c r="C677" s="64"/>
    </row>
    <row r="678" spans="1:3" ht="15.75" customHeight="1">
      <c r="A678" s="64"/>
      <c r="B678" s="64"/>
      <c r="C678" s="64"/>
    </row>
    <row r="679" spans="1:3" ht="15.75" customHeight="1">
      <c r="A679" s="64"/>
      <c r="B679" s="64"/>
      <c r="C679" s="64"/>
    </row>
    <row r="680" spans="1:3" ht="15.75" customHeight="1">
      <c r="A680" s="64"/>
      <c r="B680" s="64"/>
      <c r="C680" s="64"/>
    </row>
    <row r="681" spans="1:3" ht="15.75" customHeight="1">
      <c r="A681" s="64"/>
      <c r="B681" s="64"/>
      <c r="C681" s="64"/>
    </row>
    <row r="682" spans="1:3" ht="15.75" customHeight="1">
      <c r="A682" s="64"/>
      <c r="B682" s="64"/>
      <c r="C682" s="64"/>
    </row>
    <row r="683" spans="1:3" ht="15.75" customHeight="1">
      <c r="A683" s="64"/>
      <c r="B683" s="64"/>
      <c r="C683" s="64"/>
    </row>
    <row r="684" spans="1:3" ht="15.75" customHeight="1">
      <c r="A684" s="64"/>
      <c r="B684" s="64"/>
      <c r="C684" s="64"/>
    </row>
    <row r="685" spans="1:3" ht="15.75" customHeight="1">
      <c r="A685" s="64"/>
      <c r="B685" s="64"/>
      <c r="C685" s="64"/>
    </row>
    <row r="686" spans="1:3" ht="15.75" customHeight="1">
      <c r="A686" s="64"/>
      <c r="B686" s="64"/>
      <c r="C686" s="64"/>
    </row>
    <row r="687" spans="1:3" ht="15.75" customHeight="1">
      <c r="A687" s="64"/>
      <c r="B687" s="64"/>
      <c r="C687" s="64"/>
    </row>
    <row r="688" spans="1:3" ht="15.75" customHeight="1">
      <c r="A688" s="64"/>
      <c r="B688" s="64"/>
      <c r="C688" s="64"/>
    </row>
    <row r="689" spans="1:3" ht="15.75" customHeight="1">
      <c r="A689" s="64"/>
      <c r="B689" s="64"/>
      <c r="C689" s="64"/>
    </row>
    <row r="690" spans="1:3" ht="15.75" customHeight="1">
      <c r="A690" s="64"/>
      <c r="B690" s="64"/>
      <c r="C690" s="64"/>
    </row>
    <row r="691" spans="1:3" ht="15.75" customHeight="1">
      <c r="A691" s="64"/>
      <c r="B691" s="64"/>
      <c r="C691" s="64"/>
    </row>
    <row r="692" spans="1:3" ht="15.75" customHeight="1">
      <c r="A692" s="64"/>
      <c r="B692" s="64"/>
      <c r="C692" s="64"/>
    </row>
    <row r="693" spans="1:3" ht="15.75" customHeight="1">
      <c r="A693" s="64"/>
      <c r="B693" s="64"/>
      <c r="C693" s="64"/>
    </row>
    <row r="694" spans="1:3" ht="15.75" customHeight="1">
      <c r="A694" s="64"/>
      <c r="B694" s="64"/>
      <c r="C694" s="64"/>
    </row>
    <row r="695" spans="1:3" ht="15.75" customHeight="1">
      <c r="A695" s="64"/>
      <c r="B695" s="64"/>
      <c r="C695" s="64"/>
    </row>
    <row r="696" spans="1:3" ht="15.75" customHeight="1">
      <c r="A696" s="64"/>
      <c r="B696" s="64"/>
      <c r="C696" s="64"/>
    </row>
    <row r="697" spans="1:3" ht="15.75" customHeight="1">
      <c r="A697" s="64"/>
      <c r="B697" s="64"/>
      <c r="C697" s="64"/>
    </row>
    <row r="698" spans="1:3" ht="15.75" customHeight="1">
      <c r="A698" s="64"/>
      <c r="B698" s="64"/>
      <c r="C698" s="64"/>
    </row>
    <row r="699" spans="1:3" ht="15.75" customHeight="1">
      <c r="A699" s="64"/>
      <c r="B699" s="64"/>
      <c r="C699" s="64"/>
    </row>
    <row r="700" spans="1:3" ht="15.75" customHeight="1">
      <c r="A700" s="64"/>
      <c r="B700" s="64"/>
      <c r="C700" s="64"/>
    </row>
    <row r="701" spans="1:3" ht="15.75" customHeight="1">
      <c r="A701" s="64"/>
      <c r="B701" s="64"/>
      <c r="C701" s="64"/>
    </row>
    <row r="702" spans="1:3" ht="15.75" customHeight="1">
      <c r="A702" s="64"/>
      <c r="B702" s="64"/>
      <c r="C702" s="64"/>
    </row>
    <row r="703" spans="1:3" ht="15.75" customHeight="1">
      <c r="A703" s="64"/>
      <c r="B703" s="64"/>
      <c r="C703" s="64"/>
    </row>
    <row r="704" spans="1:3" ht="15.75" customHeight="1">
      <c r="A704" s="64"/>
      <c r="B704" s="64"/>
      <c r="C704" s="64"/>
    </row>
    <row r="705" spans="1:3" ht="15.75" customHeight="1">
      <c r="A705" s="64"/>
      <c r="B705" s="64"/>
      <c r="C705" s="64"/>
    </row>
    <row r="706" spans="1:3" ht="15.75" customHeight="1">
      <c r="A706" s="64"/>
      <c r="B706" s="64"/>
      <c r="C706" s="64"/>
    </row>
    <row r="707" spans="1:3" ht="15.75" customHeight="1">
      <c r="A707" s="64"/>
      <c r="B707" s="64"/>
      <c r="C707" s="64"/>
    </row>
    <row r="708" spans="1:3" ht="15.75" customHeight="1">
      <c r="A708" s="64"/>
      <c r="B708" s="64"/>
      <c r="C708" s="64"/>
    </row>
    <row r="709" spans="1:3" ht="15.75" customHeight="1">
      <c r="A709" s="64"/>
      <c r="B709" s="64"/>
      <c r="C709" s="64"/>
    </row>
    <row r="710" spans="1:3" ht="15.75" customHeight="1">
      <c r="A710" s="64"/>
      <c r="B710" s="64"/>
      <c r="C710" s="64"/>
    </row>
    <row r="711" spans="1:3" ht="15.75" customHeight="1">
      <c r="A711" s="64"/>
      <c r="B711" s="64"/>
      <c r="C711" s="64"/>
    </row>
    <row r="712" spans="1:3" ht="15.75" customHeight="1">
      <c r="A712" s="64"/>
      <c r="B712" s="64"/>
      <c r="C712" s="64"/>
    </row>
    <row r="713" spans="1:3" ht="15.75" customHeight="1">
      <c r="A713" s="64"/>
      <c r="B713" s="64"/>
      <c r="C713" s="64"/>
    </row>
    <row r="714" spans="1:3" ht="15.75" customHeight="1">
      <c r="A714" s="64"/>
      <c r="B714" s="64"/>
      <c r="C714" s="64"/>
    </row>
    <row r="715" spans="1:3" ht="15.75" customHeight="1">
      <c r="A715" s="64"/>
      <c r="B715" s="64"/>
      <c r="C715" s="64"/>
    </row>
    <row r="716" spans="1:3" ht="15.75" customHeight="1">
      <c r="A716" s="64"/>
      <c r="B716" s="64"/>
      <c r="C716" s="64"/>
    </row>
    <row r="717" spans="1:3" ht="15.75" customHeight="1">
      <c r="A717" s="64"/>
      <c r="B717" s="64"/>
      <c r="C717" s="64"/>
    </row>
    <row r="718" spans="1:3" ht="15.75" customHeight="1">
      <c r="A718" s="64"/>
      <c r="B718" s="64"/>
      <c r="C718" s="64"/>
    </row>
    <row r="719" spans="1:3" ht="15.75" customHeight="1">
      <c r="A719" s="64"/>
      <c r="B719" s="64"/>
      <c r="C719" s="64"/>
    </row>
    <row r="720" spans="1:3" ht="15.75" customHeight="1">
      <c r="A720" s="64"/>
      <c r="B720" s="64"/>
      <c r="C720" s="64"/>
    </row>
    <row r="721" spans="1:3" ht="15.75" customHeight="1">
      <c r="A721" s="64"/>
      <c r="B721" s="64"/>
      <c r="C721" s="64"/>
    </row>
    <row r="722" spans="1:3" ht="15.75" customHeight="1">
      <c r="A722" s="64"/>
      <c r="B722" s="64"/>
      <c r="C722" s="64"/>
    </row>
    <row r="723" spans="1:3" ht="15.75" customHeight="1">
      <c r="A723" s="64"/>
      <c r="B723" s="64"/>
      <c r="C723" s="64"/>
    </row>
    <row r="724" spans="1:3" ht="15.75" customHeight="1">
      <c r="A724" s="64"/>
      <c r="B724" s="64"/>
      <c r="C724" s="64"/>
    </row>
    <row r="725" spans="1:3" ht="15.75" customHeight="1">
      <c r="A725" s="64"/>
      <c r="B725" s="64"/>
      <c r="C725" s="64"/>
    </row>
    <row r="726" spans="1:3" ht="15.75" customHeight="1">
      <c r="A726" s="64"/>
      <c r="B726" s="64"/>
      <c r="C726" s="64"/>
    </row>
    <row r="727" spans="1:3" ht="15.75" customHeight="1">
      <c r="A727" s="64"/>
      <c r="B727" s="64"/>
      <c r="C727" s="64"/>
    </row>
    <row r="728" spans="1:3" ht="15.75" customHeight="1">
      <c r="A728" s="64"/>
      <c r="B728" s="64"/>
      <c r="C728" s="64"/>
    </row>
    <row r="729" spans="1:3" ht="15.75" customHeight="1">
      <c r="A729" s="64"/>
      <c r="B729" s="64"/>
      <c r="C729" s="64"/>
    </row>
    <row r="730" spans="1:3" ht="15.75" customHeight="1">
      <c r="A730" s="64"/>
      <c r="B730" s="64"/>
      <c r="C730" s="64"/>
    </row>
    <row r="731" spans="1:3" ht="15.75" customHeight="1">
      <c r="A731" s="64"/>
      <c r="B731" s="64"/>
      <c r="C731" s="64"/>
    </row>
    <row r="732" spans="1:3" ht="15.75" customHeight="1">
      <c r="A732" s="64"/>
      <c r="B732" s="64"/>
      <c r="C732" s="64"/>
    </row>
    <row r="733" spans="1:3" ht="15.75" customHeight="1">
      <c r="A733" s="64"/>
      <c r="B733" s="64"/>
      <c r="C733" s="64"/>
    </row>
    <row r="734" spans="1:3" ht="15.75" customHeight="1">
      <c r="A734" s="64"/>
      <c r="B734" s="64"/>
      <c r="C734" s="64"/>
    </row>
    <row r="735" spans="1:3" ht="15.75" customHeight="1">
      <c r="A735" s="64"/>
      <c r="B735" s="64"/>
      <c r="C735" s="64"/>
    </row>
    <row r="736" spans="1:3" ht="15.75" customHeight="1">
      <c r="A736" s="64"/>
      <c r="B736" s="64"/>
      <c r="C736" s="64"/>
    </row>
    <row r="737" spans="1:3" ht="15.75" customHeight="1">
      <c r="A737" s="64"/>
      <c r="B737" s="64"/>
      <c r="C737" s="64"/>
    </row>
    <row r="738" spans="1:3" ht="15.75" customHeight="1">
      <c r="A738" s="64"/>
      <c r="B738" s="64"/>
      <c r="C738" s="64"/>
    </row>
    <row r="739" spans="1:3" ht="15.75" customHeight="1">
      <c r="A739" s="64"/>
      <c r="B739" s="64"/>
      <c r="C739" s="64"/>
    </row>
    <row r="740" spans="1:3" ht="15.75" customHeight="1">
      <c r="A740" s="64"/>
      <c r="B740" s="64"/>
      <c r="C740" s="64"/>
    </row>
    <row r="741" spans="1:3" ht="15.75" customHeight="1">
      <c r="A741" s="64"/>
      <c r="B741" s="64"/>
      <c r="C741" s="64"/>
    </row>
    <row r="742" spans="1:3" ht="15.75" customHeight="1">
      <c r="A742" s="64"/>
      <c r="B742" s="64"/>
      <c r="C742" s="64"/>
    </row>
    <row r="743" spans="1:3" ht="15.75" customHeight="1">
      <c r="A743" s="64"/>
      <c r="B743" s="64"/>
      <c r="C743" s="64"/>
    </row>
    <row r="744" spans="1:3" ht="15.75" customHeight="1">
      <c r="A744" s="64"/>
      <c r="B744" s="64"/>
      <c r="C744" s="64"/>
    </row>
    <row r="745" spans="1:3" ht="15.75" customHeight="1">
      <c r="A745" s="64"/>
      <c r="B745" s="64"/>
      <c r="C745" s="64"/>
    </row>
    <row r="746" spans="1:3" ht="15.75" customHeight="1">
      <c r="A746" s="64"/>
      <c r="B746" s="64"/>
      <c r="C746" s="64"/>
    </row>
    <row r="747" spans="1:3" ht="15.75" customHeight="1">
      <c r="A747" s="64"/>
      <c r="B747" s="64"/>
      <c r="C747" s="64"/>
    </row>
    <row r="748" spans="1:3" ht="15.75" customHeight="1">
      <c r="A748" s="64"/>
      <c r="B748" s="64"/>
      <c r="C748" s="64"/>
    </row>
    <row r="749" spans="1:3" ht="15.75" customHeight="1">
      <c r="A749" s="64"/>
      <c r="B749" s="64"/>
      <c r="C749" s="64"/>
    </row>
    <row r="750" spans="1:3" ht="15.75" customHeight="1">
      <c r="A750" s="64"/>
      <c r="B750" s="64"/>
      <c r="C750" s="64"/>
    </row>
    <row r="751" spans="1:3" ht="15.75" customHeight="1">
      <c r="A751" s="64"/>
      <c r="B751" s="64"/>
      <c r="C751" s="64"/>
    </row>
    <row r="752" spans="1:3" ht="15.75" customHeight="1">
      <c r="A752" s="64"/>
      <c r="B752" s="64"/>
      <c r="C752" s="64"/>
    </row>
    <row r="753" spans="1:3" ht="15.75" customHeight="1">
      <c r="A753" s="64"/>
      <c r="B753" s="64"/>
      <c r="C753" s="64"/>
    </row>
    <row r="754" spans="1:3" ht="15.75" customHeight="1">
      <c r="A754" s="64"/>
      <c r="B754" s="64"/>
      <c r="C754" s="64"/>
    </row>
    <row r="755" spans="1:3" ht="15.75" customHeight="1">
      <c r="A755" s="64"/>
      <c r="B755" s="64"/>
      <c r="C755" s="64"/>
    </row>
    <row r="756" spans="1:3" ht="15.75" customHeight="1">
      <c r="A756" s="64"/>
      <c r="B756" s="64"/>
      <c r="C756" s="64"/>
    </row>
    <row r="757" spans="1:3" ht="15.75" customHeight="1">
      <c r="A757" s="64"/>
      <c r="B757" s="64"/>
      <c r="C757" s="64"/>
    </row>
    <row r="758" spans="1:3" ht="15.75" customHeight="1">
      <c r="A758" s="64"/>
      <c r="B758" s="64"/>
      <c r="C758" s="64"/>
    </row>
    <row r="759" spans="1:3" ht="15.75" customHeight="1">
      <c r="A759" s="64"/>
      <c r="B759" s="64"/>
      <c r="C759" s="64"/>
    </row>
    <row r="760" spans="1:3" ht="15.75" customHeight="1">
      <c r="A760" s="64"/>
      <c r="B760" s="64"/>
      <c r="C760" s="64"/>
    </row>
    <row r="761" spans="1:3" ht="15.75" customHeight="1">
      <c r="A761" s="64"/>
      <c r="B761" s="64"/>
      <c r="C761" s="64"/>
    </row>
    <row r="762" spans="1:3" ht="15.75" customHeight="1">
      <c r="A762" s="64"/>
      <c r="B762" s="64"/>
      <c r="C762" s="64"/>
    </row>
    <row r="763" spans="1:3" ht="15.75" customHeight="1">
      <c r="A763" s="64"/>
      <c r="B763" s="64"/>
      <c r="C763" s="64"/>
    </row>
    <row r="764" spans="1:3" ht="15.75" customHeight="1">
      <c r="A764" s="64"/>
      <c r="B764" s="64"/>
      <c r="C764" s="64"/>
    </row>
    <row r="765" spans="1:3" ht="15.75" customHeight="1">
      <c r="A765" s="64"/>
      <c r="B765" s="64"/>
      <c r="C765" s="64"/>
    </row>
    <row r="766" spans="1:3" ht="15.75" customHeight="1">
      <c r="A766" s="64"/>
      <c r="B766" s="64"/>
      <c r="C766" s="64"/>
    </row>
    <row r="767" spans="1:3" ht="15.75" customHeight="1">
      <c r="A767" s="64"/>
      <c r="B767" s="64"/>
      <c r="C767" s="64"/>
    </row>
    <row r="768" spans="1:3" ht="15.75" customHeight="1">
      <c r="A768" s="64"/>
      <c r="B768" s="64"/>
      <c r="C768" s="64"/>
    </row>
    <row r="769" spans="1:3" ht="15.75" customHeight="1">
      <c r="A769" s="64"/>
      <c r="B769" s="64"/>
      <c r="C769" s="64"/>
    </row>
    <row r="770" spans="1:3" ht="15.75" customHeight="1">
      <c r="A770" s="64"/>
      <c r="B770" s="64"/>
      <c r="C770" s="64"/>
    </row>
    <row r="771" spans="1:3" ht="15.75" customHeight="1">
      <c r="A771" s="64"/>
      <c r="B771" s="64"/>
      <c r="C771" s="64"/>
    </row>
    <row r="772" spans="1:3" ht="15.75" customHeight="1">
      <c r="A772" s="64"/>
      <c r="B772" s="64"/>
      <c r="C772" s="64"/>
    </row>
    <row r="773" spans="1:3" ht="15.75" customHeight="1">
      <c r="A773" s="64"/>
      <c r="B773" s="64"/>
      <c r="C773" s="64"/>
    </row>
    <row r="774" spans="1:3" ht="15.75" customHeight="1">
      <c r="A774" s="64"/>
      <c r="B774" s="64"/>
      <c r="C774" s="64"/>
    </row>
    <row r="775" spans="1:3" ht="15.75" customHeight="1">
      <c r="A775" s="64"/>
      <c r="B775" s="64"/>
      <c r="C775" s="64"/>
    </row>
    <row r="776" spans="1:3" ht="15.75" customHeight="1">
      <c r="A776" s="64"/>
      <c r="B776" s="64"/>
      <c r="C776" s="64"/>
    </row>
    <row r="777" spans="1:3" ht="15.75" customHeight="1">
      <c r="A777" s="64"/>
      <c r="B777" s="64"/>
      <c r="C777" s="64"/>
    </row>
    <row r="778" spans="1:3" ht="15.75" customHeight="1">
      <c r="A778" s="64"/>
      <c r="B778" s="64"/>
      <c r="C778" s="64"/>
    </row>
    <row r="779" spans="1:3" ht="15.75" customHeight="1">
      <c r="A779" s="64"/>
      <c r="B779" s="64"/>
      <c r="C779" s="64"/>
    </row>
    <row r="780" spans="1:3" ht="15.75" customHeight="1">
      <c r="A780" s="64"/>
      <c r="B780" s="64"/>
      <c r="C780" s="64"/>
    </row>
    <row r="781" spans="1:3" ht="15.75" customHeight="1">
      <c r="A781" s="64"/>
      <c r="B781" s="64"/>
      <c r="C781" s="64"/>
    </row>
    <row r="782" spans="1:3" ht="15.75" customHeight="1">
      <c r="A782" s="64"/>
      <c r="B782" s="64"/>
      <c r="C782" s="64"/>
    </row>
    <row r="783" spans="1:3" ht="15.75" customHeight="1">
      <c r="A783" s="64"/>
      <c r="B783" s="64"/>
      <c r="C783" s="64"/>
    </row>
    <row r="784" spans="1:3" ht="15.75" customHeight="1">
      <c r="A784" s="64"/>
      <c r="B784" s="64"/>
      <c r="C784" s="64"/>
    </row>
    <row r="785" spans="1:3" ht="15.75" customHeight="1">
      <c r="A785" s="64"/>
      <c r="B785" s="64"/>
      <c r="C785" s="64"/>
    </row>
    <row r="786" spans="1:3" ht="15.75" customHeight="1">
      <c r="A786" s="64"/>
      <c r="B786" s="64"/>
      <c r="C786" s="64"/>
    </row>
    <row r="787" spans="1:3" ht="15.75" customHeight="1">
      <c r="A787" s="64"/>
      <c r="B787" s="64"/>
      <c r="C787" s="64"/>
    </row>
    <row r="788" spans="1:3" ht="15.75" customHeight="1">
      <c r="A788" s="64"/>
      <c r="B788" s="64"/>
      <c r="C788" s="64"/>
    </row>
    <row r="789" spans="1:3" ht="15.75" customHeight="1">
      <c r="A789" s="64"/>
      <c r="B789" s="64"/>
      <c r="C789" s="64"/>
    </row>
    <row r="790" spans="1:3" ht="15.75" customHeight="1">
      <c r="A790" s="64"/>
      <c r="B790" s="64"/>
      <c r="C790" s="64"/>
    </row>
    <row r="791" spans="1:3" ht="15.75" customHeight="1">
      <c r="A791" s="64"/>
      <c r="B791" s="64"/>
      <c r="C791" s="64"/>
    </row>
    <row r="792" spans="1:3" ht="15.75" customHeight="1">
      <c r="A792" s="64"/>
      <c r="B792" s="64"/>
      <c r="C792" s="64"/>
    </row>
    <row r="793" spans="1:3" ht="15.75" customHeight="1">
      <c r="A793" s="64"/>
      <c r="B793" s="64"/>
      <c r="C793" s="64"/>
    </row>
    <row r="794" spans="1:3" ht="15.75" customHeight="1">
      <c r="A794" s="64"/>
      <c r="B794" s="64"/>
      <c r="C794" s="64"/>
    </row>
    <row r="795" spans="1:3" ht="15.75" customHeight="1">
      <c r="A795" s="64"/>
      <c r="B795" s="64"/>
      <c r="C795" s="64"/>
    </row>
    <row r="796" spans="1:3" ht="15.75" customHeight="1">
      <c r="A796" s="64"/>
      <c r="B796" s="64"/>
      <c r="C796" s="64"/>
    </row>
    <row r="797" spans="1:3" ht="15.75" customHeight="1">
      <c r="A797" s="64"/>
      <c r="B797" s="64"/>
      <c r="C797" s="64"/>
    </row>
    <row r="798" spans="1:3" ht="15.75" customHeight="1">
      <c r="A798" s="64"/>
      <c r="B798" s="64"/>
      <c r="C798" s="64"/>
    </row>
    <row r="799" spans="1:3" ht="15.75" customHeight="1">
      <c r="A799" s="64"/>
      <c r="B799" s="64"/>
      <c r="C799" s="64"/>
    </row>
    <row r="800" spans="1:3" ht="15.75" customHeight="1">
      <c r="A800" s="64"/>
      <c r="B800" s="64"/>
      <c r="C800" s="64"/>
    </row>
    <row r="801" spans="1:3" ht="15.75" customHeight="1">
      <c r="A801" s="64"/>
      <c r="B801" s="64"/>
      <c r="C801" s="64"/>
    </row>
    <row r="802" spans="1:3" ht="15.75" customHeight="1">
      <c r="A802" s="64"/>
      <c r="B802" s="64"/>
      <c r="C802" s="64"/>
    </row>
    <row r="803" spans="1:3" ht="15.75" customHeight="1">
      <c r="A803" s="64"/>
      <c r="B803" s="64"/>
      <c r="C803" s="64"/>
    </row>
    <row r="804" spans="1:3" ht="15.75" customHeight="1">
      <c r="A804" s="64"/>
      <c r="B804" s="64"/>
      <c r="C804" s="64"/>
    </row>
    <row r="805" spans="1:3" ht="15.75" customHeight="1">
      <c r="A805" s="64"/>
      <c r="B805" s="64"/>
      <c r="C805" s="64"/>
    </row>
    <row r="806" spans="1:3" ht="15.75" customHeight="1">
      <c r="A806" s="64"/>
      <c r="B806" s="64"/>
      <c r="C806" s="64"/>
    </row>
    <row r="807" spans="1:3" ht="15.75" customHeight="1">
      <c r="A807" s="64"/>
      <c r="B807" s="64"/>
      <c r="C807" s="64"/>
    </row>
    <row r="808" spans="1:3" ht="15.75" customHeight="1">
      <c r="A808" s="64"/>
      <c r="B808" s="64"/>
      <c r="C808" s="64"/>
    </row>
    <row r="809" spans="1:3" ht="15.75" customHeight="1">
      <c r="A809" s="64"/>
      <c r="B809" s="64"/>
      <c r="C809" s="64"/>
    </row>
    <row r="810" spans="1:3" ht="15.75" customHeight="1">
      <c r="A810" s="64"/>
      <c r="B810" s="64"/>
      <c r="C810" s="64"/>
    </row>
    <row r="811" spans="1:3" ht="15.75" customHeight="1">
      <c r="A811" s="64"/>
      <c r="B811" s="64"/>
      <c r="C811" s="64"/>
    </row>
    <row r="812" spans="1:3" ht="15.75" customHeight="1">
      <c r="A812" s="64"/>
      <c r="B812" s="64"/>
      <c r="C812" s="64"/>
    </row>
    <row r="813" spans="1:3" ht="15.75" customHeight="1">
      <c r="A813" s="64"/>
      <c r="B813" s="64"/>
      <c r="C813" s="64"/>
    </row>
    <row r="814" spans="1:3" ht="15.75" customHeight="1">
      <c r="A814" s="64"/>
      <c r="B814" s="64"/>
      <c r="C814" s="64"/>
    </row>
    <row r="815" spans="1:3" ht="15.75" customHeight="1">
      <c r="A815" s="64"/>
      <c r="B815" s="64"/>
      <c r="C815" s="64"/>
    </row>
    <row r="816" spans="1:3" ht="15.75" customHeight="1">
      <c r="A816" s="64"/>
      <c r="B816" s="64"/>
      <c r="C816" s="64"/>
    </row>
    <row r="817" spans="1:3" ht="15.75" customHeight="1">
      <c r="A817" s="64"/>
      <c r="B817" s="64"/>
      <c r="C817" s="64"/>
    </row>
    <row r="818" spans="1:3" ht="15.75" customHeight="1">
      <c r="A818" s="64"/>
      <c r="B818" s="64"/>
      <c r="C818" s="64"/>
    </row>
    <row r="819" spans="1:3" ht="15.75" customHeight="1">
      <c r="A819" s="64"/>
      <c r="B819" s="64"/>
      <c r="C819" s="64"/>
    </row>
    <row r="820" spans="1:3" ht="15.75" customHeight="1">
      <c r="A820" s="64"/>
      <c r="B820" s="64"/>
      <c r="C820" s="64"/>
    </row>
    <row r="821" spans="1:3" ht="15.75" customHeight="1">
      <c r="A821" s="64"/>
      <c r="B821" s="64"/>
      <c r="C821" s="64"/>
    </row>
    <row r="822" spans="1:3" ht="15.75" customHeight="1">
      <c r="A822" s="64"/>
      <c r="B822" s="64"/>
      <c r="C822" s="64"/>
    </row>
    <row r="823" spans="1:3" ht="15.75" customHeight="1">
      <c r="A823" s="64"/>
      <c r="B823" s="64"/>
      <c r="C823" s="64"/>
    </row>
    <row r="824" spans="1:3" ht="15.75" customHeight="1">
      <c r="A824" s="64"/>
      <c r="B824" s="64"/>
      <c r="C824" s="64"/>
    </row>
    <row r="825" spans="1:3" ht="15.75" customHeight="1">
      <c r="A825" s="64"/>
      <c r="B825" s="64"/>
      <c r="C825" s="64"/>
    </row>
    <row r="826" spans="1:3" ht="15.75" customHeight="1">
      <c r="A826" s="64"/>
      <c r="B826" s="64"/>
      <c r="C826" s="64"/>
    </row>
    <row r="827" spans="1:3" ht="15.75" customHeight="1">
      <c r="A827" s="64"/>
      <c r="B827" s="64"/>
      <c r="C827" s="64"/>
    </row>
    <row r="828" spans="1:3" ht="15.75" customHeight="1">
      <c r="A828" s="64"/>
      <c r="B828" s="64"/>
      <c r="C828" s="64"/>
    </row>
    <row r="829" spans="1:3" ht="15.75" customHeight="1">
      <c r="A829" s="64"/>
      <c r="B829" s="64"/>
      <c r="C829" s="64"/>
    </row>
    <row r="830" spans="1:3" ht="15.75" customHeight="1">
      <c r="A830" s="64"/>
      <c r="B830" s="64"/>
      <c r="C830" s="64"/>
    </row>
    <row r="831" spans="1:3" ht="15.75" customHeight="1">
      <c r="A831" s="64"/>
      <c r="B831" s="64"/>
      <c r="C831" s="64"/>
    </row>
    <row r="832" spans="1:3" ht="15.75" customHeight="1">
      <c r="A832" s="64"/>
      <c r="B832" s="64"/>
      <c r="C832" s="64"/>
    </row>
    <row r="833" spans="1:3" ht="15.75" customHeight="1">
      <c r="A833" s="64"/>
      <c r="B833" s="64"/>
      <c r="C833" s="64"/>
    </row>
    <row r="834" spans="1:3" ht="15.75" customHeight="1">
      <c r="A834" s="64"/>
      <c r="B834" s="64"/>
      <c r="C834" s="64"/>
    </row>
    <row r="835" spans="1:3" ht="15.75" customHeight="1">
      <c r="A835" s="64"/>
      <c r="B835" s="64"/>
      <c r="C835" s="64"/>
    </row>
    <row r="836" spans="1:3" ht="15.75" customHeight="1">
      <c r="A836" s="64"/>
      <c r="B836" s="64"/>
      <c r="C836" s="64"/>
    </row>
    <row r="837" spans="1:3" ht="15.75" customHeight="1">
      <c r="A837" s="64"/>
      <c r="B837" s="64"/>
      <c r="C837" s="64"/>
    </row>
    <row r="838" spans="1:3" ht="15.75" customHeight="1">
      <c r="A838" s="64"/>
      <c r="B838" s="64"/>
      <c r="C838" s="64"/>
    </row>
    <row r="839" spans="1:3" ht="15.75" customHeight="1">
      <c r="A839" s="64"/>
      <c r="B839" s="64"/>
      <c r="C839" s="64"/>
    </row>
    <row r="840" spans="1:3" ht="15.75" customHeight="1">
      <c r="A840" s="64"/>
      <c r="B840" s="64"/>
      <c r="C840" s="64"/>
    </row>
    <row r="841" spans="1:3" ht="15.75" customHeight="1">
      <c r="A841" s="64"/>
      <c r="B841" s="64"/>
      <c r="C841" s="64"/>
    </row>
    <row r="842" spans="1:3" ht="15.75" customHeight="1">
      <c r="A842" s="64"/>
      <c r="B842" s="64"/>
      <c r="C842" s="64"/>
    </row>
    <row r="843" spans="1:3" ht="15.75" customHeight="1">
      <c r="A843" s="64"/>
      <c r="B843" s="64"/>
      <c r="C843" s="64"/>
    </row>
    <row r="844" spans="1:3" ht="15.75" customHeight="1">
      <c r="A844" s="64"/>
      <c r="B844" s="64"/>
      <c r="C844" s="64"/>
    </row>
    <row r="845" spans="1:3" ht="15.75" customHeight="1">
      <c r="A845" s="64"/>
      <c r="B845" s="64"/>
      <c r="C845" s="64"/>
    </row>
    <row r="846" spans="1:3" ht="15.75" customHeight="1">
      <c r="A846" s="64"/>
      <c r="B846" s="64"/>
      <c r="C846" s="64"/>
    </row>
    <row r="847" spans="1:3" ht="15.75" customHeight="1">
      <c r="A847" s="64"/>
      <c r="B847" s="64"/>
      <c r="C847" s="64"/>
    </row>
    <row r="848" spans="1:3" ht="15.75" customHeight="1">
      <c r="A848" s="64"/>
      <c r="B848" s="64"/>
      <c r="C848" s="64"/>
    </row>
    <row r="849" spans="1:3" ht="15.75" customHeight="1">
      <c r="A849" s="64"/>
      <c r="B849" s="64"/>
      <c r="C849" s="64"/>
    </row>
    <row r="850" spans="1:3" ht="15.75" customHeight="1">
      <c r="A850" s="64"/>
      <c r="B850" s="64"/>
      <c r="C850" s="64"/>
    </row>
    <row r="851" spans="1:3" ht="15.75" customHeight="1">
      <c r="A851" s="64"/>
      <c r="B851" s="64"/>
      <c r="C851" s="64"/>
    </row>
    <row r="852" spans="1:3" ht="15.75" customHeight="1">
      <c r="A852" s="64"/>
      <c r="B852" s="64"/>
      <c r="C852" s="64"/>
    </row>
    <row r="853" spans="1:3" ht="15.75" customHeight="1">
      <c r="A853" s="64"/>
      <c r="B853" s="64"/>
      <c r="C853" s="64"/>
    </row>
    <row r="854" spans="1:3" ht="15.75" customHeight="1">
      <c r="A854" s="64"/>
      <c r="B854" s="64"/>
      <c r="C854" s="64"/>
    </row>
    <row r="855" spans="1:3" ht="15.75" customHeight="1">
      <c r="A855" s="64"/>
      <c r="B855" s="64"/>
      <c r="C855" s="64"/>
    </row>
    <row r="856" spans="1:3" ht="15.75" customHeight="1">
      <c r="A856" s="64"/>
      <c r="B856" s="64"/>
      <c r="C856" s="64"/>
    </row>
    <row r="857" spans="1:3" ht="15.75" customHeight="1">
      <c r="A857" s="64"/>
      <c r="B857" s="64"/>
      <c r="C857" s="64"/>
    </row>
    <row r="858" spans="1:3" ht="15.75" customHeight="1">
      <c r="A858" s="64"/>
      <c r="B858" s="64"/>
      <c r="C858" s="64"/>
    </row>
    <row r="859" spans="1:3" ht="15.75" customHeight="1">
      <c r="A859" s="64"/>
      <c r="B859" s="64"/>
      <c r="C859" s="64"/>
    </row>
    <row r="860" spans="1:3" ht="15.75" customHeight="1">
      <c r="A860" s="64"/>
      <c r="B860" s="64"/>
      <c r="C860" s="64"/>
    </row>
    <row r="861" spans="1:3" ht="15.75" customHeight="1">
      <c r="A861" s="64"/>
      <c r="B861" s="64"/>
      <c r="C861" s="64"/>
    </row>
    <row r="862" spans="1:3" ht="15.75" customHeight="1">
      <c r="A862" s="64"/>
      <c r="B862" s="64"/>
      <c r="C862" s="64"/>
    </row>
    <row r="863" spans="1:3" ht="15.75" customHeight="1">
      <c r="A863" s="64"/>
      <c r="B863" s="64"/>
      <c r="C863" s="64"/>
    </row>
    <row r="864" spans="1:3" ht="15.75" customHeight="1">
      <c r="A864" s="64"/>
      <c r="B864" s="64"/>
      <c r="C864" s="64"/>
    </row>
    <row r="865" spans="1:3" ht="15.75" customHeight="1">
      <c r="A865" s="64"/>
      <c r="B865" s="64"/>
      <c r="C865" s="64"/>
    </row>
    <row r="866" spans="1:3" ht="15.75" customHeight="1">
      <c r="A866" s="64"/>
      <c r="B866" s="64"/>
      <c r="C866" s="64"/>
    </row>
    <row r="867" spans="1:3" ht="15.75" customHeight="1">
      <c r="A867" s="64"/>
      <c r="B867" s="64"/>
      <c r="C867" s="64"/>
    </row>
    <row r="868" spans="1:3" ht="15.75" customHeight="1">
      <c r="A868" s="64"/>
      <c r="B868" s="64"/>
      <c r="C868" s="64"/>
    </row>
    <row r="869" spans="1:3" ht="15.75" customHeight="1">
      <c r="A869" s="64"/>
      <c r="B869" s="64"/>
      <c r="C869" s="64"/>
    </row>
    <row r="870" spans="1:3" ht="15.75" customHeight="1">
      <c r="A870" s="64"/>
      <c r="B870" s="64"/>
      <c r="C870" s="64"/>
    </row>
    <row r="871" spans="1:3" ht="15.75" customHeight="1">
      <c r="A871" s="64"/>
      <c r="B871" s="64"/>
      <c r="C871" s="64"/>
    </row>
    <row r="872" spans="1:3" ht="15.75" customHeight="1">
      <c r="A872" s="64"/>
      <c r="B872" s="64"/>
      <c r="C872" s="64"/>
    </row>
    <row r="873" spans="1:3" ht="15.75" customHeight="1">
      <c r="A873" s="64"/>
      <c r="B873" s="64"/>
      <c r="C873" s="64"/>
    </row>
    <row r="874" spans="1:3" ht="15.75" customHeight="1">
      <c r="A874" s="64"/>
      <c r="B874" s="64"/>
      <c r="C874" s="64"/>
    </row>
    <row r="875" spans="1:3" ht="15.75" customHeight="1">
      <c r="A875" s="64"/>
      <c r="B875" s="64"/>
      <c r="C875" s="64"/>
    </row>
    <row r="876" spans="1:3" ht="15.75" customHeight="1">
      <c r="A876" s="64"/>
      <c r="B876" s="64"/>
      <c r="C876" s="64"/>
    </row>
    <row r="877" spans="1:3" ht="15.75" customHeight="1">
      <c r="A877" s="64"/>
      <c r="B877" s="64"/>
      <c r="C877" s="64"/>
    </row>
    <row r="878" spans="1:3" ht="15.75" customHeight="1">
      <c r="A878" s="64"/>
      <c r="B878" s="64"/>
      <c r="C878" s="64"/>
    </row>
    <row r="879" spans="1:3" ht="15.75" customHeight="1">
      <c r="A879" s="64"/>
      <c r="B879" s="64"/>
      <c r="C879" s="64"/>
    </row>
    <row r="880" spans="1:3" ht="15.75" customHeight="1">
      <c r="A880" s="64"/>
      <c r="B880" s="64"/>
      <c r="C880" s="64"/>
    </row>
    <row r="881" spans="1:3" ht="15.75" customHeight="1">
      <c r="A881" s="64"/>
      <c r="B881" s="64"/>
      <c r="C881" s="64"/>
    </row>
    <row r="882" spans="1:3" ht="15.75" customHeight="1">
      <c r="A882" s="64"/>
      <c r="B882" s="64"/>
      <c r="C882" s="64"/>
    </row>
    <row r="883" spans="1:3" ht="15.75" customHeight="1">
      <c r="A883" s="64"/>
      <c r="B883" s="64"/>
      <c r="C883" s="64"/>
    </row>
    <row r="884" spans="1:3" ht="15.75" customHeight="1">
      <c r="A884" s="64"/>
      <c r="B884" s="64"/>
      <c r="C884" s="64"/>
    </row>
    <row r="885" spans="1:3" ht="15.75" customHeight="1">
      <c r="A885" s="64"/>
      <c r="B885" s="64"/>
      <c r="C885" s="64"/>
    </row>
    <row r="886" spans="1:3" ht="15.75" customHeight="1">
      <c r="A886" s="64"/>
      <c r="B886" s="64"/>
      <c r="C886" s="64"/>
    </row>
    <row r="887" spans="1:3" ht="15.75" customHeight="1">
      <c r="A887" s="64"/>
      <c r="B887" s="64"/>
      <c r="C887" s="64"/>
    </row>
    <row r="888" spans="1:3" ht="15.75" customHeight="1">
      <c r="A888" s="64"/>
      <c r="B888" s="64"/>
      <c r="C888" s="64"/>
    </row>
    <row r="889" spans="1:3" ht="15.75" customHeight="1">
      <c r="A889" s="64"/>
      <c r="B889" s="64"/>
      <c r="C889" s="64"/>
    </row>
    <row r="890" spans="1:3" ht="15.75" customHeight="1">
      <c r="A890" s="64"/>
      <c r="B890" s="64"/>
      <c r="C890" s="64"/>
    </row>
    <row r="891" spans="1:3" ht="15.75" customHeight="1">
      <c r="A891" s="64"/>
      <c r="B891" s="64"/>
      <c r="C891" s="64"/>
    </row>
    <row r="892" spans="1:3" ht="15.75" customHeight="1">
      <c r="A892" s="64"/>
      <c r="B892" s="64"/>
      <c r="C892" s="64"/>
    </row>
    <row r="893" spans="1:3" ht="15.75" customHeight="1">
      <c r="A893" s="64"/>
      <c r="B893" s="64"/>
      <c r="C893" s="64"/>
    </row>
    <row r="894" spans="1:3" ht="15.75" customHeight="1">
      <c r="A894" s="64"/>
      <c r="B894" s="64"/>
      <c r="C894" s="64"/>
    </row>
    <row r="895" spans="1:3" ht="15.75" customHeight="1">
      <c r="A895" s="64"/>
      <c r="B895" s="64"/>
      <c r="C895" s="64"/>
    </row>
    <row r="896" spans="1:3" ht="15.75" customHeight="1">
      <c r="A896" s="64"/>
      <c r="B896" s="64"/>
      <c r="C896" s="64"/>
    </row>
    <row r="897" spans="1:3" ht="15.75" customHeight="1">
      <c r="A897" s="64"/>
      <c r="B897" s="64"/>
      <c r="C897" s="64"/>
    </row>
    <row r="898" spans="1:3" ht="15.75" customHeight="1">
      <c r="A898" s="64"/>
      <c r="B898" s="64"/>
      <c r="C898" s="64"/>
    </row>
    <row r="899" spans="1:3" ht="15.75" customHeight="1">
      <c r="A899" s="64"/>
      <c r="B899" s="64"/>
      <c r="C899" s="64"/>
    </row>
    <row r="900" spans="1:3" ht="15.75" customHeight="1">
      <c r="A900" s="64"/>
      <c r="B900" s="64"/>
      <c r="C900" s="64"/>
    </row>
    <row r="901" spans="1:3" ht="15.75" customHeight="1">
      <c r="A901" s="64"/>
      <c r="B901" s="64"/>
      <c r="C901" s="64"/>
    </row>
    <row r="902" spans="1:3" ht="15.75" customHeight="1">
      <c r="A902" s="64"/>
      <c r="B902" s="64"/>
      <c r="C902" s="64"/>
    </row>
    <row r="903" spans="1:3" ht="15.75" customHeight="1">
      <c r="A903" s="64"/>
      <c r="B903" s="64"/>
      <c r="C903" s="64"/>
    </row>
    <row r="904" spans="1:3" ht="15.75" customHeight="1">
      <c r="A904" s="64"/>
      <c r="B904" s="64"/>
      <c r="C904" s="64"/>
    </row>
    <row r="905" spans="1:3" ht="15.75" customHeight="1">
      <c r="A905" s="64"/>
      <c r="B905" s="64"/>
      <c r="C905" s="64"/>
    </row>
    <row r="906" spans="1:3" ht="15.75" customHeight="1">
      <c r="A906" s="64"/>
      <c r="B906" s="64"/>
      <c r="C906" s="64"/>
    </row>
    <row r="907" spans="1:3" ht="15.75" customHeight="1">
      <c r="A907" s="64"/>
      <c r="B907" s="64"/>
      <c r="C907" s="64"/>
    </row>
    <row r="908" spans="1:3" ht="15.75" customHeight="1">
      <c r="A908" s="64"/>
      <c r="B908" s="64"/>
      <c r="C908" s="64"/>
    </row>
    <row r="909" spans="1:3" ht="15.75" customHeight="1">
      <c r="A909" s="64"/>
      <c r="B909" s="64"/>
      <c r="C909" s="64"/>
    </row>
    <row r="910" spans="1:3" ht="15.75" customHeight="1">
      <c r="A910" s="64"/>
      <c r="B910" s="64"/>
      <c r="C910" s="64"/>
    </row>
    <row r="911" spans="1:3" ht="15.75" customHeight="1">
      <c r="A911" s="64"/>
      <c r="B911" s="64"/>
      <c r="C911" s="64"/>
    </row>
    <row r="912" spans="1:3" ht="15.75" customHeight="1">
      <c r="A912" s="64"/>
      <c r="B912" s="64"/>
      <c r="C912" s="64"/>
    </row>
    <row r="913" spans="1:3" ht="15.75" customHeight="1">
      <c r="A913" s="64"/>
      <c r="B913" s="64"/>
      <c r="C913" s="64"/>
    </row>
    <row r="914" spans="1:3" ht="15.75" customHeight="1">
      <c r="A914" s="64"/>
      <c r="B914" s="64"/>
      <c r="C914" s="64"/>
    </row>
    <row r="915" spans="1:3" ht="15.75" customHeight="1">
      <c r="A915" s="64"/>
      <c r="B915" s="64"/>
      <c r="C915" s="64"/>
    </row>
    <row r="916" spans="1:3" ht="15.75" customHeight="1">
      <c r="A916" s="64"/>
      <c r="B916" s="64"/>
      <c r="C916" s="64"/>
    </row>
    <row r="917" spans="1:3" ht="15.75" customHeight="1">
      <c r="A917" s="64"/>
      <c r="B917" s="64"/>
      <c r="C917" s="64"/>
    </row>
    <row r="918" spans="1:3" ht="15.75" customHeight="1">
      <c r="A918" s="64"/>
      <c r="B918" s="64"/>
      <c r="C918" s="64"/>
    </row>
    <row r="919" spans="1:3" ht="15.75" customHeight="1">
      <c r="A919" s="64"/>
      <c r="B919" s="64"/>
      <c r="C919" s="64"/>
    </row>
    <row r="920" spans="1:3" ht="15.75" customHeight="1">
      <c r="A920" s="64"/>
      <c r="B920" s="64"/>
      <c r="C920" s="64"/>
    </row>
    <row r="921" spans="1:3" ht="15.75" customHeight="1">
      <c r="A921" s="64"/>
      <c r="B921" s="64"/>
      <c r="C921" s="64"/>
    </row>
    <row r="922" spans="1:3" ht="15.75" customHeight="1">
      <c r="A922" s="64"/>
      <c r="B922" s="64"/>
      <c r="C922" s="64"/>
    </row>
    <row r="923" spans="1:3" ht="15.75" customHeight="1">
      <c r="A923" s="64"/>
      <c r="B923" s="64"/>
      <c r="C923" s="64"/>
    </row>
    <row r="924" spans="1:3" ht="15.75" customHeight="1">
      <c r="A924" s="64"/>
      <c r="B924" s="64"/>
      <c r="C924" s="64"/>
    </row>
    <row r="925" spans="1:3" ht="15.75" customHeight="1">
      <c r="A925" s="64"/>
      <c r="B925" s="64"/>
      <c r="C925" s="64"/>
    </row>
    <row r="926" spans="1:3" ht="15.75" customHeight="1">
      <c r="A926" s="64"/>
      <c r="B926" s="64"/>
      <c r="C926" s="64"/>
    </row>
    <row r="927" spans="1:3" ht="15.75" customHeight="1">
      <c r="A927" s="64"/>
      <c r="B927" s="64"/>
      <c r="C927" s="64"/>
    </row>
    <row r="928" spans="1:3" ht="15.75" customHeight="1">
      <c r="A928" s="64"/>
      <c r="B928" s="64"/>
      <c r="C928" s="64"/>
    </row>
    <row r="929" spans="1:3" ht="15.75" customHeight="1">
      <c r="A929" s="64"/>
      <c r="B929" s="64"/>
      <c r="C929" s="64"/>
    </row>
    <row r="930" spans="1:3" ht="15.75" customHeight="1">
      <c r="A930" s="64"/>
      <c r="B930" s="64"/>
      <c r="C930" s="64"/>
    </row>
    <row r="931" spans="1:3" ht="15.75" customHeight="1">
      <c r="A931" s="64"/>
      <c r="B931" s="64"/>
      <c r="C931" s="64"/>
    </row>
    <row r="932" spans="1:3" ht="15.75" customHeight="1">
      <c r="A932" s="64"/>
      <c r="B932" s="64"/>
      <c r="C932" s="64"/>
    </row>
    <row r="933" spans="1:3" ht="15.75" customHeight="1">
      <c r="A933" s="64"/>
      <c r="B933" s="64"/>
      <c r="C933" s="64"/>
    </row>
    <row r="934" spans="1:3" ht="15.75" customHeight="1">
      <c r="A934" s="64"/>
      <c r="B934" s="64"/>
      <c r="C934" s="64"/>
    </row>
    <row r="935" spans="1:3" ht="15.75" customHeight="1">
      <c r="A935" s="64"/>
      <c r="B935" s="64"/>
      <c r="C935" s="64"/>
    </row>
    <row r="936" spans="1:3" ht="15.75" customHeight="1">
      <c r="A936" s="64"/>
      <c r="B936" s="64"/>
      <c r="C936" s="64"/>
    </row>
    <row r="937" spans="1:3" ht="15.75" customHeight="1">
      <c r="A937" s="64"/>
      <c r="B937" s="64"/>
      <c r="C937" s="64"/>
    </row>
    <row r="938" spans="1:3" ht="15.75" customHeight="1">
      <c r="A938" s="64"/>
      <c r="B938" s="64"/>
      <c r="C938" s="64"/>
    </row>
    <row r="939" spans="1:3" ht="15.75" customHeight="1">
      <c r="A939" s="64"/>
      <c r="B939" s="64"/>
      <c r="C939" s="64"/>
    </row>
    <row r="940" spans="1:3" ht="15.75" customHeight="1">
      <c r="A940" s="64"/>
      <c r="B940" s="64"/>
      <c r="C940" s="64"/>
    </row>
    <row r="941" spans="1:3" ht="15.75" customHeight="1">
      <c r="A941" s="64"/>
      <c r="B941" s="64"/>
      <c r="C941" s="64"/>
    </row>
    <row r="942" spans="1:3" ht="15.75" customHeight="1">
      <c r="A942" s="64"/>
      <c r="B942" s="64"/>
      <c r="C942" s="64"/>
    </row>
    <row r="943" spans="1:3" ht="15.75" customHeight="1">
      <c r="A943" s="64"/>
      <c r="B943" s="64"/>
      <c r="C943" s="64"/>
    </row>
    <row r="944" spans="1:3" ht="15.75" customHeight="1">
      <c r="A944" s="64"/>
      <c r="B944" s="64"/>
      <c r="C944" s="64"/>
    </row>
    <row r="945" spans="1:3" ht="15.75" customHeight="1">
      <c r="A945" s="64"/>
      <c r="B945" s="64"/>
      <c r="C945" s="64"/>
    </row>
    <row r="946" spans="1:3" ht="15.75" customHeight="1">
      <c r="A946" s="64"/>
      <c r="B946" s="64"/>
      <c r="C946" s="64"/>
    </row>
    <row r="947" spans="1:3" ht="15.75" customHeight="1">
      <c r="A947" s="64"/>
      <c r="B947" s="64"/>
      <c r="C947" s="64"/>
    </row>
    <row r="948" spans="1:3" ht="15.75" customHeight="1">
      <c r="A948" s="64"/>
      <c r="B948" s="64"/>
      <c r="C948" s="64"/>
    </row>
    <row r="949" spans="1:3" ht="15.75" customHeight="1">
      <c r="A949" s="64"/>
      <c r="B949" s="64"/>
      <c r="C949" s="64"/>
    </row>
    <row r="950" spans="1:3" ht="15.75" customHeight="1">
      <c r="A950" s="64"/>
      <c r="B950" s="64"/>
      <c r="C950" s="64"/>
    </row>
    <row r="951" spans="1:3" ht="15.75" customHeight="1">
      <c r="A951" s="64"/>
      <c r="B951" s="64"/>
      <c r="C951" s="64"/>
    </row>
    <row r="952" spans="1:3" ht="15.75" customHeight="1">
      <c r="A952" s="64"/>
      <c r="B952" s="64"/>
      <c r="C952" s="64"/>
    </row>
    <row r="953" spans="1:3" ht="15.75" customHeight="1">
      <c r="A953" s="64"/>
      <c r="B953" s="64"/>
      <c r="C953" s="64"/>
    </row>
    <row r="954" spans="1:3" ht="15.75" customHeight="1">
      <c r="A954" s="64"/>
      <c r="B954" s="64"/>
      <c r="C954" s="64"/>
    </row>
    <row r="955" spans="1:3" ht="15.75" customHeight="1">
      <c r="A955" s="64"/>
      <c r="B955" s="64"/>
      <c r="C955" s="64"/>
    </row>
    <row r="956" spans="1:3" ht="15.75" customHeight="1">
      <c r="A956" s="64"/>
      <c r="B956" s="64"/>
      <c r="C956" s="64"/>
    </row>
    <row r="957" spans="1:3" ht="15.75" customHeight="1">
      <c r="A957" s="64"/>
      <c r="B957" s="64"/>
      <c r="C957" s="64"/>
    </row>
    <row r="958" spans="1:3" ht="15.75" customHeight="1">
      <c r="A958" s="64"/>
      <c r="B958" s="64"/>
      <c r="C958" s="64"/>
    </row>
    <row r="959" spans="1:3" ht="15.75" customHeight="1">
      <c r="A959" s="64"/>
      <c r="B959" s="64"/>
      <c r="C959" s="64"/>
    </row>
    <row r="960" spans="1:3" ht="15.75" customHeight="1">
      <c r="A960" s="64"/>
      <c r="B960" s="64"/>
      <c r="C960" s="64"/>
    </row>
    <row r="961" spans="1:3" ht="15.75" customHeight="1">
      <c r="A961" s="64"/>
      <c r="B961" s="64"/>
      <c r="C961" s="64"/>
    </row>
    <row r="962" spans="1:3" ht="15.75" customHeight="1">
      <c r="A962" s="64"/>
      <c r="B962" s="64"/>
      <c r="C962" s="64"/>
    </row>
    <row r="963" spans="1:3" ht="15.75" customHeight="1">
      <c r="A963" s="64"/>
      <c r="B963" s="64"/>
      <c r="C963" s="64"/>
    </row>
    <row r="964" spans="1:3" ht="15.75" customHeight="1">
      <c r="A964" s="64"/>
      <c r="B964" s="64"/>
      <c r="C964" s="64"/>
    </row>
    <row r="965" spans="1:3" ht="15.75" customHeight="1">
      <c r="A965" s="64"/>
      <c r="B965" s="64"/>
      <c r="C965" s="64"/>
    </row>
    <row r="966" spans="1:3" ht="15.75" customHeight="1">
      <c r="A966" s="64"/>
      <c r="B966" s="64"/>
      <c r="C966" s="64"/>
    </row>
    <row r="967" spans="1:3" ht="15.75" customHeight="1">
      <c r="A967" s="64"/>
      <c r="B967" s="64"/>
      <c r="C967" s="64"/>
    </row>
    <row r="968" spans="1:3" ht="15.75" customHeight="1">
      <c r="A968" s="64"/>
      <c r="B968" s="64"/>
      <c r="C968" s="64"/>
    </row>
    <row r="969" spans="1:3" ht="15.75" customHeight="1">
      <c r="A969" s="64"/>
      <c r="B969" s="64"/>
      <c r="C969" s="64"/>
    </row>
    <row r="970" spans="1:3" ht="15.75" customHeight="1">
      <c r="A970" s="64"/>
      <c r="B970" s="64"/>
      <c r="C970" s="64"/>
    </row>
    <row r="971" spans="1:3" ht="15.75" customHeight="1">
      <c r="A971" s="64"/>
      <c r="B971" s="64"/>
      <c r="C971" s="64"/>
    </row>
    <row r="972" spans="1:3" ht="15.75" customHeight="1">
      <c r="A972" s="64"/>
      <c r="B972" s="64"/>
      <c r="C972" s="64"/>
    </row>
    <row r="973" spans="1:3" ht="15.75" customHeight="1">
      <c r="A973" s="64"/>
      <c r="B973" s="64"/>
      <c r="C973" s="64"/>
    </row>
    <row r="974" spans="1:3" ht="15.75" customHeight="1">
      <c r="A974" s="64"/>
      <c r="B974" s="64"/>
      <c r="C974" s="64"/>
    </row>
    <row r="975" spans="1:3" ht="15.75" customHeight="1">
      <c r="A975" s="64"/>
      <c r="B975" s="64"/>
      <c r="C975" s="64"/>
    </row>
    <row r="976" spans="1:3" ht="15.75" customHeight="1">
      <c r="A976" s="64"/>
      <c r="B976" s="64"/>
      <c r="C976" s="64"/>
    </row>
    <row r="977" spans="1:3" ht="15.75" customHeight="1">
      <c r="A977" s="64"/>
      <c r="B977" s="64"/>
      <c r="C977" s="64"/>
    </row>
    <row r="978" spans="1:3" ht="15.75" customHeight="1">
      <c r="A978" s="64"/>
      <c r="B978" s="64"/>
      <c r="C978" s="64"/>
    </row>
    <row r="979" spans="1:3" ht="15.75" customHeight="1">
      <c r="A979" s="64"/>
      <c r="B979" s="64"/>
      <c r="C979" s="64"/>
    </row>
    <row r="980" spans="1:3" ht="15.75" customHeight="1">
      <c r="A980" s="64"/>
      <c r="B980" s="64"/>
      <c r="C980" s="64"/>
    </row>
    <row r="981" spans="1:3" ht="15.75" customHeight="1">
      <c r="A981" s="64"/>
      <c r="B981" s="64"/>
      <c r="C981" s="64"/>
    </row>
    <row r="982" spans="1:3" ht="15.75" customHeight="1">
      <c r="A982" s="64"/>
      <c r="B982" s="64"/>
      <c r="C982" s="64"/>
    </row>
    <row r="983" spans="1:3" ht="15.75" customHeight="1">
      <c r="A983" s="64"/>
      <c r="B983" s="64"/>
      <c r="C983" s="64"/>
    </row>
    <row r="984" spans="1:3" ht="15.75" customHeight="1">
      <c r="A984" s="64"/>
      <c r="B984" s="64"/>
      <c r="C984" s="64"/>
    </row>
    <row r="985" spans="1:3" ht="15.75" customHeight="1">
      <c r="A985" s="64"/>
      <c r="B985" s="64"/>
      <c r="C985" s="64"/>
    </row>
    <row r="986" spans="1:3" ht="15.75" customHeight="1">
      <c r="A986" s="64"/>
      <c r="B986" s="64"/>
      <c r="C986" s="64"/>
    </row>
    <row r="987" spans="1:3" ht="15.75" customHeight="1">
      <c r="A987" s="64"/>
      <c r="B987" s="64"/>
      <c r="C987" s="64"/>
    </row>
    <row r="988" spans="1:3" ht="15.75" customHeight="1">
      <c r="A988" s="64"/>
      <c r="B988" s="64"/>
      <c r="C988" s="64"/>
    </row>
    <row r="989" spans="1:3" ht="15.75" customHeight="1">
      <c r="A989" s="64"/>
      <c r="B989" s="64"/>
      <c r="C989" s="64"/>
    </row>
    <row r="990" spans="1:3" ht="15.75" customHeight="1">
      <c r="A990" s="64"/>
      <c r="B990" s="64"/>
      <c r="C990" s="64"/>
    </row>
    <row r="991" spans="1:3" ht="15.75" customHeight="1">
      <c r="A991" s="64"/>
      <c r="B991" s="64"/>
      <c r="C991" s="64"/>
    </row>
    <row r="992" spans="1:3" ht="15.75" customHeight="1">
      <c r="A992" s="64"/>
      <c r="B992" s="64"/>
      <c r="C992" s="64"/>
    </row>
    <row r="993" spans="1:3" ht="15.75" customHeight="1">
      <c r="A993" s="64"/>
      <c r="B993" s="64"/>
      <c r="C993" s="64"/>
    </row>
    <row r="994" spans="1:3" ht="15.75" customHeight="1">
      <c r="A994" s="64"/>
      <c r="B994" s="64"/>
      <c r="C994" s="64"/>
    </row>
    <row r="995" spans="1:3" ht="15.75" customHeight="1">
      <c r="A995" s="64"/>
      <c r="B995" s="64"/>
      <c r="C995" s="64"/>
    </row>
    <row r="996" spans="1:3" ht="15.75" customHeight="1">
      <c r="A996" s="64"/>
      <c r="B996" s="64"/>
      <c r="C996" s="64"/>
    </row>
    <row r="997" spans="1:3" ht="15.75" customHeight="1">
      <c r="A997" s="64"/>
      <c r="B997" s="64"/>
      <c r="C997" s="64"/>
    </row>
    <row r="998" spans="1:3" ht="15.75" customHeight="1">
      <c r="A998" s="64"/>
      <c r="B998" s="64"/>
      <c r="C998" s="64"/>
    </row>
    <row r="999" spans="1:3" ht="15.75" customHeight="1">
      <c r="A999" s="64"/>
      <c r="B999" s="64"/>
      <c r="C999" s="64"/>
    </row>
    <row r="1000" spans="1:3" ht="15.75" customHeight="1">
      <c r="A1000" s="64"/>
      <c r="B1000" s="64"/>
      <c r="C1000" s="64"/>
    </row>
  </sheetData>
  <mergeCells count="3">
    <mergeCell ref="A1:C1"/>
    <mergeCell ref="A2:C2"/>
    <mergeCell ref="B4:B6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2"/>
  <cols>
    <col min="1" max="1" width="60" customWidth="1"/>
    <col min="2" max="2" width="14" customWidth="1"/>
    <col min="3" max="3" width="37.42578125" customWidth="1"/>
    <col min="4" max="6" width="9" customWidth="1"/>
    <col min="7" max="26" width="8" customWidth="1"/>
  </cols>
  <sheetData>
    <row r="1" spans="1:26" ht="12.75" customHeight="1">
      <c r="A1" s="213" t="s">
        <v>105</v>
      </c>
      <c r="B1" s="214"/>
      <c r="C1" s="214"/>
    </row>
    <row r="2" spans="1:26" ht="15.75" customHeight="1">
      <c r="A2" s="215" t="s">
        <v>997</v>
      </c>
      <c r="B2" s="214"/>
      <c r="C2" s="214"/>
    </row>
    <row r="3" spans="1:26" ht="1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 customHeight="1">
      <c r="A4" s="87" t="s">
        <v>107</v>
      </c>
      <c r="B4" s="266" t="s">
        <v>998</v>
      </c>
      <c r="C4" s="64"/>
    </row>
    <row r="5" spans="1:26" ht="12.75" customHeight="1">
      <c r="A5" s="87" t="s">
        <v>109</v>
      </c>
      <c r="B5" s="267"/>
      <c r="C5" s="64"/>
    </row>
    <row r="6" spans="1:26" ht="12.75" customHeight="1">
      <c r="A6" s="87" t="s">
        <v>111</v>
      </c>
      <c r="B6" s="268"/>
      <c r="C6" s="64"/>
    </row>
    <row r="7" spans="1:26" ht="12.75" customHeight="1">
      <c r="A7" s="101"/>
      <c r="B7" s="102">
        <v>6264</v>
      </c>
      <c r="C7" s="64"/>
    </row>
    <row r="8" spans="1:26" ht="12" customHeight="1" outlineLevel="1">
      <c r="A8" s="103"/>
      <c r="B8" s="104">
        <v>6264</v>
      </c>
      <c r="C8" s="64"/>
    </row>
    <row r="9" spans="1:26" ht="12" hidden="1" customHeight="1" outlineLevel="2">
      <c r="A9" s="88" t="s">
        <v>2138</v>
      </c>
      <c r="B9" s="105">
        <v>4764</v>
      </c>
      <c r="C9" s="64"/>
    </row>
    <row r="10" spans="1:26" ht="12" hidden="1" customHeight="1" outlineLevel="2">
      <c r="A10" s="88" t="s">
        <v>2139</v>
      </c>
      <c r="B10" s="105">
        <v>1500</v>
      </c>
      <c r="C10" s="64"/>
    </row>
    <row r="11" spans="1:26" ht="12.75" customHeight="1" collapsed="1">
      <c r="A11" s="101" t="s">
        <v>981</v>
      </c>
      <c r="B11" s="102">
        <v>251405</v>
      </c>
      <c r="C11" s="64"/>
    </row>
    <row r="12" spans="1:26" ht="12" customHeight="1" outlineLevel="1">
      <c r="A12" s="103" t="s">
        <v>999</v>
      </c>
      <c r="B12" s="104">
        <v>6000</v>
      </c>
      <c r="C12" s="111">
        <v>6000</v>
      </c>
    </row>
    <row r="13" spans="1:26" ht="12" hidden="1" customHeight="1" outlineLevel="2">
      <c r="A13" s="88" t="s">
        <v>2140</v>
      </c>
      <c r="B13" s="105">
        <v>3000</v>
      </c>
      <c r="C13" s="111">
        <v>3000</v>
      </c>
    </row>
    <row r="14" spans="1:26" ht="12" hidden="1" customHeight="1" outlineLevel="2">
      <c r="A14" s="88" t="s">
        <v>2141</v>
      </c>
      <c r="B14" s="105">
        <v>3000</v>
      </c>
      <c r="C14" s="111">
        <v>3000</v>
      </c>
    </row>
    <row r="15" spans="1:26" ht="12" customHeight="1" outlineLevel="1">
      <c r="A15" s="103" t="s">
        <v>1516</v>
      </c>
      <c r="B15" s="109">
        <v>500</v>
      </c>
      <c r="C15" s="111">
        <v>500</v>
      </c>
    </row>
    <row r="16" spans="1:26" ht="24" hidden="1" customHeight="1" outlineLevel="2">
      <c r="A16" s="88" t="s">
        <v>2142</v>
      </c>
      <c r="B16" s="106">
        <v>500</v>
      </c>
      <c r="C16" s="111">
        <v>500</v>
      </c>
    </row>
    <row r="17" spans="1:3" ht="12" customHeight="1" outlineLevel="1">
      <c r="A17" s="103" t="s">
        <v>1040</v>
      </c>
      <c r="B17" s="104">
        <v>2000</v>
      </c>
      <c r="C17" s="111">
        <v>2000</v>
      </c>
    </row>
    <row r="18" spans="1:3" ht="12" hidden="1" customHeight="1" outlineLevel="2">
      <c r="A18" s="88" t="s">
        <v>2143</v>
      </c>
      <c r="B18" s="105">
        <v>1000</v>
      </c>
      <c r="C18" s="111">
        <v>1000</v>
      </c>
    </row>
    <row r="19" spans="1:3" ht="12" hidden="1" customHeight="1" outlineLevel="2">
      <c r="A19" s="88" t="s">
        <v>2144</v>
      </c>
      <c r="B19" s="105">
        <v>1000</v>
      </c>
      <c r="C19" s="111">
        <v>1000</v>
      </c>
    </row>
    <row r="20" spans="1:3" ht="12" customHeight="1" outlineLevel="1">
      <c r="A20" s="103" t="s">
        <v>1051</v>
      </c>
      <c r="B20" s="104">
        <v>242905</v>
      </c>
      <c r="C20" s="111">
        <v>242905</v>
      </c>
    </row>
    <row r="21" spans="1:3" ht="12" hidden="1" customHeight="1" outlineLevel="2">
      <c r="A21" s="88" t="s">
        <v>2145</v>
      </c>
      <c r="B21" s="105">
        <v>1958</v>
      </c>
    </row>
    <row r="22" spans="1:3" ht="24" hidden="1" customHeight="1" outlineLevel="2">
      <c r="A22" s="88" t="s">
        <v>2146</v>
      </c>
      <c r="B22" s="105">
        <v>1850</v>
      </c>
    </row>
    <row r="23" spans="1:3" ht="12" hidden="1" customHeight="1" outlineLevel="2">
      <c r="A23" s="88" t="s">
        <v>2147</v>
      </c>
      <c r="B23" s="105">
        <v>4200</v>
      </c>
    </row>
    <row r="24" spans="1:3" ht="12" hidden="1" customHeight="1" outlineLevel="2">
      <c r="A24" s="88" t="s">
        <v>2148</v>
      </c>
      <c r="B24" s="105">
        <v>5000</v>
      </c>
    </row>
    <row r="25" spans="1:3" ht="12" hidden="1" customHeight="1" outlineLevel="2">
      <c r="A25" s="88" t="s">
        <v>2149</v>
      </c>
      <c r="B25" s="105">
        <v>4000</v>
      </c>
    </row>
    <row r="26" spans="1:3" ht="12" hidden="1" customHeight="1" outlineLevel="2">
      <c r="A26" s="88" t="s">
        <v>2150</v>
      </c>
      <c r="B26" s="106">
        <v>689</v>
      </c>
    </row>
    <row r="27" spans="1:3" ht="12" hidden="1" customHeight="1" outlineLevel="2">
      <c r="A27" s="88" t="s">
        <v>2151</v>
      </c>
      <c r="B27" s="106">
        <v>254</v>
      </c>
    </row>
    <row r="28" spans="1:3" ht="12" hidden="1" customHeight="1" outlineLevel="2">
      <c r="A28" s="88" t="s">
        <v>2152</v>
      </c>
      <c r="B28" s="105">
        <v>1500</v>
      </c>
    </row>
    <row r="29" spans="1:3" ht="24" hidden="1" customHeight="1" outlineLevel="2">
      <c r="A29" s="88" t="s">
        <v>2153</v>
      </c>
      <c r="B29" s="105">
        <v>1800</v>
      </c>
    </row>
    <row r="30" spans="1:3" ht="12" hidden="1" customHeight="1" outlineLevel="2">
      <c r="A30" s="88" t="s">
        <v>2154</v>
      </c>
      <c r="B30" s="105">
        <v>1100</v>
      </c>
    </row>
    <row r="31" spans="1:3" ht="12" hidden="1" customHeight="1" outlineLevel="2">
      <c r="A31" s="88" t="s">
        <v>2155</v>
      </c>
      <c r="B31" s="105">
        <v>1575</v>
      </c>
    </row>
    <row r="32" spans="1:3" ht="12" hidden="1" customHeight="1" outlineLevel="2">
      <c r="A32" s="88" t="s">
        <v>2156</v>
      </c>
      <c r="B32" s="105">
        <v>1000</v>
      </c>
    </row>
    <row r="33" spans="1:2" ht="12" hidden="1" customHeight="1" outlineLevel="2">
      <c r="A33" s="88" t="s">
        <v>2157</v>
      </c>
      <c r="B33" s="105">
        <v>2350</v>
      </c>
    </row>
    <row r="34" spans="1:2" ht="24" hidden="1" customHeight="1" outlineLevel="2">
      <c r="A34" s="88" t="s">
        <v>2158</v>
      </c>
      <c r="B34" s="105">
        <v>2178</v>
      </c>
    </row>
    <row r="35" spans="1:2" ht="12" hidden="1" customHeight="1" outlineLevel="2">
      <c r="A35" s="88" t="s">
        <v>2159</v>
      </c>
      <c r="B35" s="105">
        <v>4722</v>
      </c>
    </row>
    <row r="36" spans="1:2" ht="12" hidden="1" customHeight="1" outlineLevel="2">
      <c r="A36" s="88" t="s">
        <v>2160</v>
      </c>
      <c r="B36" s="106">
        <v>860</v>
      </c>
    </row>
    <row r="37" spans="1:2" ht="12" hidden="1" customHeight="1" outlineLevel="2">
      <c r="A37" s="88" t="s">
        <v>2161</v>
      </c>
      <c r="B37" s="105">
        <v>25500</v>
      </c>
    </row>
    <row r="38" spans="1:2" ht="12" hidden="1" customHeight="1" outlineLevel="2">
      <c r="A38" s="88" t="s">
        <v>2162</v>
      </c>
      <c r="B38" s="105">
        <v>2475</v>
      </c>
    </row>
    <row r="39" spans="1:2" ht="12" hidden="1" customHeight="1" outlineLevel="2">
      <c r="A39" s="88" t="s">
        <v>2163</v>
      </c>
      <c r="B39" s="105">
        <v>4027</v>
      </c>
    </row>
    <row r="40" spans="1:2" ht="12" hidden="1" customHeight="1" outlineLevel="2">
      <c r="A40" s="88" t="s">
        <v>2164</v>
      </c>
      <c r="B40" s="105">
        <v>5480</v>
      </c>
    </row>
    <row r="41" spans="1:2" ht="12" hidden="1" customHeight="1" outlineLevel="2">
      <c r="A41" s="88" t="s">
        <v>2165</v>
      </c>
      <c r="B41" s="105">
        <v>3000</v>
      </c>
    </row>
    <row r="42" spans="1:2" ht="12" hidden="1" customHeight="1" outlineLevel="2">
      <c r="A42" s="88" t="s">
        <v>2166</v>
      </c>
      <c r="B42" s="105">
        <v>2262</v>
      </c>
    </row>
    <row r="43" spans="1:2" ht="12" hidden="1" customHeight="1" outlineLevel="2">
      <c r="A43" s="88" t="s">
        <v>2167</v>
      </c>
      <c r="B43" s="105">
        <v>1850</v>
      </c>
    </row>
    <row r="44" spans="1:2" ht="12" hidden="1" customHeight="1" outlineLevel="2">
      <c r="A44" s="88" t="s">
        <v>2168</v>
      </c>
      <c r="B44" s="105">
        <v>1300</v>
      </c>
    </row>
    <row r="45" spans="1:2" ht="12" hidden="1" customHeight="1" outlineLevel="2">
      <c r="A45" s="88" t="s">
        <v>2169</v>
      </c>
      <c r="B45" s="105">
        <v>7300</v>
      </c>
    </row>
    <row r="46" spans="1:2" ht="12" hidden="1" customHeight="1" outlineLevel="2">
      <c r="A46" s="88" t="s">
        <v>2170</v>
      </c>
      <c r="B46" s="105">
        <v>1800</v>
      </c>
    </row>
    <row r="47" spans="1:2" ht="12" hidden="1" customHeight="1" outlineLevel="2">
      <c r="A47" s="88" t="s">
        <v>2171</v>
      </c>
      <c r="B47" s="105">
        <v>8127</v>
      </c>
    </row>
    <row r="48" spans="1:2" ht="12" hidden="1" customHeight="1" outlineLevel="2">
      <c r="A48" s="88" t="s">
        <v>2172</v>
      </c>
      <c r="B48" s="105">
        <v>5000</v>
      </c>
    </row>
    <row r="49" spans="1:2" ht="12" hidden="1" customHeight="1" outlineLevel="2">
      <c r="A49" s="88" t="s">
        <v>2173</v>
      </c>
      <c r="B49" s="105">
        <v>3420</v>
      </c>
    </row>
    <row r="50" spans="1:2" ht="12" hidden="1" customHeight="1" outlineLevel="2">
      <c r="A50" s="88" t="s">
        <v>2174</v>
      </c>
      <c r="B50" s="105">
        <v>3420</v>
      </c>
    </row>
    <row r="51" spans="1:2" ht="12" hidden="1" customHeight="1" outlineLevel="2">
      <c r="A51" s="88" t="s">
        <v>2175</v>
      </c>
      <c r="B51" s="105">
        <v>6000</v>
      </c>
    </row>
    <row r="52" spans="1:2" ht="12" hidden="1" customHeight="1" outlineLevel="2">
      <c r="A52" s="88" t="s">
        <v>2176</v>
      </c>
      <c r="B52" s="105">
        <v>2372</v>
      </c>
    </row>
    <row r="53" spans="1:2" ht="12" hidden="1" customHeight="1" outlineLevel="2">
      <c r="A53" s="88" t="s">
        <v>2177</v>
      </c>
      <c r="B53" s="105">
        <v>1391</v>
      </c>
    </row>
    <row r="54" spans="1:2" ht="12" hidden="1" customHeight="1" outlineLevel="2">
      <c r="A54" s="88" t="s">
        <v>2178</v>
      </c>
      <c r="B54" s="105">
        <v>2000</v>
      </c>
    </row>
    <row r="55" spans="1:2" ht="24" hidden="1" customHeight="1" outlineLevel="2">
      <c r="A55" s="88" t="s">
        <v>2179</v>
      </c>
      <c r="B55" s="105">
        <v>1200</v>
      </c>
    </row>
    <row r="56" spans="1:2" ht="12" hidden="1" customHeight="1" outlineLevel="2">
      <c r="A56" s="88" t="s">
        <v>2180</v>
      </c>
      <c r="B56" s="105">
        <v>15000</v>
      </c>
    </row>
    <row r="57" spans="1:2" ht="12" hidden="1" customHeight="1" outlineLevel="2">
      <c r="A57" s="88" t="s">
        <v>2181</v>
      </c>
      <c r="B57" s="105">
        <v>3000</v>
      </c>
    </row>
    <row r="58" spans="1:2" ht="12" hidden="1" customHeight="1" outlineLevel="2">
      <c r="A58" s="88" t="s">
        <v>2182</v>
      </c>
      <c r="B58" s="105">
        <v>2910</v>
      </c>
    </row>
    <row r="59" spans="1:2" ht="12" hidden="1" customHeight="1" outlineLevel="2">
      <c r="A59" s="88" t="s">
        <v>2183</v>
      </c>
      <c r="B59" s="105">
        <v>10000</v>
      </c>
    </row>
    <row r="60" spans="1:2" ht="12" hidden="1" customHeight="1" outlineLevel="2">
      <c r="A60" s="88" t="s">
        <v>2184</v>
      </c>
      <c r="B60" s="105">
        <v>2000</v>
      </c>
    </row>
    <row r="61" spans="1:2" ht="12" hidden="1" customHeight="1" outlineLevel="2">
      <c r="A61" s="88" t="s">
        <v>2185</v>
      </c>
      <c r="B61" s="105">
        <v>4030</v>
      </c>
    </row>
    <row r="62" spans="1:2" ht="12" hidden="1" customHeight="1" outlineLevel="2">
      <c r="A62" s="88" t="s">
        <v>2186</v>
      </c>
      <c r="B62" s="105">
        <v>6700</v>
      </c>
    </row>
    <row r="63" spans="1:2" ht="12" hidden="1" customHeight="1" outlineLevel="2">
      <c r="A63" s="88" t="s">
        <v>2187</v>
      </c>
      <c r="B63" s="105">
        <v>5000</v>
      </c>
    </row>
    <row r="64" spans="1:2" ht="12" hidden="1" customHeight="1" outlineLevel="2">
      <c r="A64" s="88" t="s">
        <v>2188</v>
      </c>
      <c r="B64" s="105">
        <v>1140</v>
      </c>
    </row>
    <row r="65" spans="1:2" ht="12" hidden="1" customHeight="1" outlineLevel="2">
      <c r="A65" s="88" t="s">
        <v>2189</v>
      </c>
      <c r="B65" s="105">
        <v>1970</v>
      </c>
    </row>
    <row r="66" spans="1:2" ht="12" hidden="1" customHeight="1" outlineLevel="2">
      <c r="A66" s="88" t="s">
        <v>2190</v>
      </c>
      <c r="B66" s="105">
        <v>2406</v>
      </c>
    </row>
    <row r="67" spans="1:2" ht="12" hidden="1" customHeight="1" outlineLevel="2">
      <c r="A67" s="88" t="s">
        <v>2191</v>
      </c>
      <c r="B67" s="105">
        <v>3767</v>
      </c>
    </row>
    <row r="68" spans="1:2" ht="12" hidden="1" customHeight="1" outlineLevel="2">
      <c r="A68" s="88" t="s">
        <v>2192</v>
      </c>
      <c r="B68" s="105">
        <v>2439</v>
      </c>
    </row>
    <row r="69" spans="1:2" ht="12" hidden="1" customHeight="1" outlineLevel="2">
      <c r="A69" s="88" t="s">
        <v>2193</v>
      </c>
      <c r="B69" s="105">
        <v>6543</v>
      </c>
    </row>
    <row r="70" spans="1:2" ht="12" hidden="1" customHeight="1" outlineLevel="2">
      <c r="A70" s="88" t="s">
        <v>2194</v>
      </c>
      <c r="B70" s="105">
        <v>1382</v>
      </c>
    </row>
    <row r="71" spans="1:2" ht="12" hidden="1" customHeight="1" outlineLevel="2">
      <c r="A71" s="88" t="s">
        <v>2195</v>
      </c>
      <c r="B71" s="105">
        <v>1347</v>
      </c>
    </row>
    <row r="72" spans="1:2" ht="24" hidden="1" customHeight="1" outlineLevel="2">
      <c r="A72" s="88" t="s">
        <v>2196</v>
      </c>
      <c r="B72" s="105">
        <v>1000</v>
      </c>
    </row>
    <row r="73" spans="1:2" ht="24" hidden="1" customHeight="1" outlineLevel="2">
      <c r="A73" s="88" t="s">
        <v>2197</v>
      </c>
      <c r="B73" s="105">
        <v>2178</v>
      </c>
    </row>
    <row r="74" spans="1:2" ht="12" hidden="1" customHeight="1" outlineLevel="2">
      <c r="A74" s="88" t="s">
        <v>2198</v>
      </c>
      <c r="B74" s="105">
        <v>6155</v>
      </c>
    </row>
    <row r="75" spans="1:2" ht="12" hidden="1" customHeight="1" outlineLevel="2">
      <c r="A75" s="88" t="s">
        <v>2199</v>
      </c>
      <c r="B75" s="105">
        <v>1410</v>
      </c>
    </row>
    <row r="76" spans="1:2" ht="12" hidden="1" customHeight="1" outlineLevel="2">
      <c r="A76" s="88" t="s">
        <v>2200</v>
      </c>
      <c r="B76" s="105">
        <v>1300</v>
      </c>
    </row>
    <row r="77" spans="1:2" ht="12" hidden="1" customHeight="1" outlineLevel="2">
      <c r="A77" s="88" t="s">
        <v>2201</v>
      </c>
      <c r="B77" s="105">
        <v>2400</v>
      </c>
    </row>
    <row r="78" spans="1:2" ht="24" hidden="1" customHeight="1" outlineLevel="2">
      <c r="A78" s="88" t="s">
        <v>2202</v>
      </c>
      <c r="B78" s="105">
        <v>1371</v>
      </c>
    </row>
    <row r="79" spans="1:2" ht="12" hidden="1" customHeight="1" outlineLevel="2">
      <c r="A79" s="88" t="s">
        <v>2203</v>
      </c>
      <c r="B79" s="105">
        <v>2000</v>
      </c>
    </row>
    <row r="80" spans="1:2" ht="12" hidden="1" customHeight="1" outlineLevel="2">
      <c r="A80" s="88" t="s">
        <v>2204</v>
      </c>
      <c r="B80" s="105">
        <v>4400</v>
      </c>
    </row>
    <row r="81" spans="1:3" ht="12" hidden="1" customHeight="1" outlineLevel="2">
      <c r="A81" s="88" t="s">
        <v>2205</v>
      </c>
      <c r="B81" s="105">
        <v>4000</v>
      </c>
    </row>
    <row r="82" spans="1:3" ht="12" hidden="1" customHeight="1" outlineLevel="2">
      <c r="A82" s="88" t="s">
        <v>2206</v>
      </c>
      <c r="B82" s="105">
        <v>11961</v>
      </c>
    </row>
    <row r="83" spans="1:3" ht="12" hidden="1" customHeight="1" outlineLevel="2">
      <c r="A83" s="88" t="s">
        <v>2207</v>
      </c>
      <c r="B83" s="105">
        <v>12139</v>
      </c>
    </row>
    <row r="84" spans="1:3" ht="12.75" customHeight="1" collapsed="1">
      <c r="A84" s="107" t="s">
        <v>103</v>
      </c>
      <c r="B84" s="108">
        <v>257669</v>
      </c>
    </row>
    <row r="85" spans="1:3" ht="15.75" customHeight="1">
      <c r="A85" s="64"/>
      <c r="B85" s="64"/>
      <c r="C85" s="64"/>
    </row>
    <row r="86" spans="1:3" ht="15.75" customHeight="1">
      <c r="A86" s="64"/>
      <c r="B86" s="64"/>
      <c r="C86" s="64"/>
    </row>
    <row r="87" spans="1:3" ht="15.75" customHeight="1">
      <c r="A87" s="64"/>
      <c r="B87" s="64"/>
      <c r="C87" s="64"/>
    </row>
    <row r="88" spans="1:3" ht="15.75" customHeight="1">
      <c r="A88" s="64"/>
      <c r="B88" s="64"/>
      <c r="C88" s="64"/>
    </row>
    <row r="89" spans="1:3" ht="15.75" customHeight="1">
      <c r="A89" s="64"/>
      <c r="B89" s="64"/>
      <c r="C89" s="64"/>
    </row>
    <row r="90" spans="1:3" ht="15.75" customHeight="1">
      <c r="A90" s="64"/>
      <c r="B90" s="64"/>
      <c r="C90" s="64"/>
    </row>
    <row r="91" spans="1:3" ht="15.75" customHeight="1">
      <c r="A91" s="64"/>
      <c r="B91" s="64"/>
      <c r="C91" s="64"/>
    </row>
    <row r="92" spans="1:3" ht="15.75" customHeight="1">
      <c r="A92" s="64"/>
      <c r="B92" s="64"/>
      <c r="C92" s="64"/>
    </row>
    <row r="93" spans="1:3" ht="15.75" customHeight="1">
      <c r="A93" s="64"/>
      <c r="B93" s="64"/>
      <c r="C93" s="64"/>
    </row>
    <row r="94" spans="1:3" ht="15.75" customHeight="1">
      <c r="A94" s="64"/>
      <c r="B94" s="64"/>
      <c r="C94" s="64"/>
    </row>
    <row r="95" spans="1:3" ht="15.75" customHeight="1">
      <c r="A95" s="64"/>
      <c r="B95" s="64"/>
      <c r="C95" s="64"/>
    </row>
    <row r="96" spans="1:3" ht="15.75" customHeight="1">
      <c r="A96" s="64"/>
      <c r="B96" s="64"/>
      <c r="C96" s="64"/>
    </row>
    <row r="97" spans="1:3" ht="15.75" customHeight="1">
      <c r="A97" s="64"/>
      <c r="B97" s="64"/>
      <c r="C97" s="64"/>
    </row>
    <row r="98" spans="1:3" ht="15.75" customHeight="1">
      <c r="A98" s="64"/>
      <c r="B98" s="64"/>
      <c r="C98" s="64"/>
    </row>
    <row r="99" spans="1:3" ht="15.75" customHeight="1">
      <c r="A99" s="64"/>
      <c r="B99" s="64"/>
      <c r="C99" s="64"/>
    </row>
    <row r="100" spans="1:3" ht="15.75" customHeight="1">
      <c r="A100" s="64"/>
      <c r="B100" s="64"/>
      <c r="C100" s="64"/>
    </row>
    <row r="101" spans="1:3" ht="15.75" customHeight="1">
      <c r="A101" s="64"/>
      <c r="B101" s="64"/>
      <c r="C101" s="64"/>
    </row>
    <row r="102" spans="1:3" ht="15.75" customHeight="1">
      <c r="A102" s="64"/>
      <c r="B102" s="64"/>
      <c r="C102" s="64"/>
    </row>
    <row r="103" spans="1:3" ht="15.75" customHeight="1">
      <c r="A103" s="64"/>
      <c r="B103" s="64"/>
      <c r="C103" s="64"/>
    </row>
    <row r="104" spans="1:3" ht="15.75" customHeight="1">
      <c r="A104" s="64"/>
      <c r="B104" s="64"/>
      <c r="C104" s="64"/>
    </row>
    <row r="105" spans="1:3" ht="15.75" customHeight="1">
      <c r="A105" s="64"/>
      <c r="B105" s="64"/>
      <c r="C105" s="64"/>
    </row>
    <row r="106" spans="1:3" ht="15.75" customHeight="1">
      <c r="A106" s="64"/>
      <c r="B106" s="64"/>
      <c r="C106" s="64"/>
    </row>
    <row r="107" spans="1:3" ht="15.75" customHeight="1">
      <c r="A107" s="64"/>
      <c r="B107" s="64"/>
      <c r="C107" s="64"/>
    </row>
    <row r="108" spans="1:3" ht="15.75" customHeight="1">
      <c r="A108" s="64"/>
      <c r="B108" s="64"/>
      <c r="C108" s="64"/>
    </row>
    <row r="109" spans="1:3" ht="15.75" customHeight="1">
      <c r="A109" s="64"/>
      <c r="B109" s="64"/>
      <c r="C109" s="64"/>
    </row>
    <row r="110" spans="1:3" ht="15.75" customHeight="1">
      <c r="A110" s="64"/>
      <c r="B110" s="64"/>
      <c r="C110" s="64"/>
    </row>
    <row r="111" spans="1:3" ht="15.75" customHeight="1">
      <c r="A111" s="64"/>
      <c r="B111" s="64"/>
      <c r="C111" s="64"/>
    </row>
    <row r="112" spans="1:3" ht="15.75" customHeight="1">
      <c r="A112" s="64"/>
      <c r="B112" s="64"/>
      <c r="C112" s="64"/>
    </row>
    <row r="113" spans="1:3" ht="15.75" customHeight="1">
      <c r="A113" s="64"/>
      <c r="B113" s="64"/>
      <c r="C113" s="64"/>
    </row>
    <row r="114" spans="1:3" ht="15.75" customHeight="1">
      <c r="A114" s="64"/>
      <c r="B114" s="64"/>
      <c r="C114" s="64"/>
    </row>
    <row r="115" spans="1:3" ht="15.75" customHeight="1">
      <c r="A115" s="64"/>
      <c r="B115" s="64"/>
      <c r="C115" s="64"/>
    </row>
    <row r="116" spans="1:3" ht="15.75" customHeight="1">
      <c r="A116" s="64"/>
      <c r="B116" s="64"/>
      <c r="C116" s="64"/>
    </row>
    <row r="117" spans="1:3" ht="15.75" customHeight="1">
      <c r="A117" s="64"/>
      <c r="B117" s="64"/>
      <c r="C117" s="64"/>
    </row>
    <row r="118" spans="1:3" ht="15.75" customHeight="1">
      <c r="A118" s="64"/>
      <c r="B118" s="64"/>
      <c r="C118" s="64"/>
    </row>
    <row r="119" spans="1:3" ht="15.75" customHeight="1">
      <c r="A119" s="64"/>
      <c r="B119" s="64"/>
      <c r="C119" s="64"/>
    </row>
    <row r="120" spans="1:3" ht="15.75" customHeight="1">
      <c r="A120" s="64"/>
      <c r="B120" s="64"/>
      <c r="C120" s="64"/>
    </row>
    <row r="121" spans="1:3" ht="15.75" customHeight="1">
      <c r="A121" s="64"/>
      <c r="B121" s="64"/>
      <c r="C121" s="64"/>
    </row>
    <row r="122" spans="1:3" ht="15.75" customHeight="1">
      <c r="A122" s="64"/>
      <c r="B122" s="64"/>
      <c r="C122" s="64"/>
    </row>
    <row r="123" spans="1:3" ht="15.75" customHeight="1">
      <c r="A123" s="64"/>
      <c r="B123" s="64"/>
      <c r="C123" s="64"/>
    </row>
    <row r="124" spans="1:3" ht="15.75" customHeight="1">
      <c r="A124" s="64"/>
      <c r="B124" s="64"/>
      <c r="C124" s="64"/>
    </row>
    <row r="125" spans="1:3" ht="15.75" customHeight="1">
      <c r="A125" s="64"/>
      <c r="B125" s="64"/>
      <c r="C125" s="64"/>
    </row>
    <row r="126" spans="1:3" ht="15.75" customHeight="1">
      <c r="A126" s="64"/>
      <c r="B126" s="64"/>
      <c r="C126" s="64"/>
    </row>
    <row r="127" spans="1:3" ht="15.75" customHeight="1">
      <c r="A127" s="64"/>
      <c r="B127" s="64"/>
      <c r="C127" s="64"/>
    </row>
    <row r="128" spans="1:3" ht="15.75" customHeight="1">
      <c r="A128" s="64"/>
      <c r="B128" s="64"/>
      <c r="C128" s="64"/>
    </row>
    <row r="129" spans="1:3" ht="15.75" customHeight="1">
      <c r="A129" s="64"/>
      <c r="B129" s="64"/>
      <c r="C129" s="64"/>
    </row>
    <row r="130" spans="1:3" ht="15.75" customHeight="1">
      <c r="A130" s="64"/>
      <c r="B130" s="64"/>
      <c r="C130" s="64"/>
    </row>
    <row r="131" spans="1:3" ht="15.75" customHeight="1">
      <c r="A131" s="64"/>
      <c r="B131" s="64"/>
      <c r="C131" s="64"/>
    </row>
    <row r="132" spans="1:3" ht="15.75" customHeight="1">
      <c r="A132" s="64"/>
      <c r="B132" s="64"/>
      <c r="C132" s="64"/>
    </row>
    <row r="133" spans="1:3" ht="15.75" customHeight="1">
      <c r="A133" s="64"/>
      <c r="B133" s="64"/>
      <c r="C133" s="64"/>
    </row>
    <row r="134" spans="1:3" ht="15.75" customHeight="1">
      <c r="A134" s="64"/>
      <c r="B134" s="64"/>
      <c r="C134" s="64"/>
    </row>
    <row r="135" spans="1:3" ht="15.75" customHeight="1">
      <c r="A135" s="64"/>
      <c r="B135" s="64"/>
      <c r="C135" s="64"/>
    </row>
    <row r="136" spans="1:3" ht="15.75" customHeight="1">
      <c r="A136" s="64"/>
      <c r="B136" s="64"/>
      <c r="C136" s="64"/>
    </row>
    <row r="137" spans="1:3" ht="15.75" customHeight="1">
      <c r="A137" s="64"/>
      <c r="B137" s="64"/>
      <c r="C137" s="64"/>
    </row>
    <row r="138" spans="1:3" ht="15.75" customHeight="1">
      <c r="A138" s="64"/>
      <c r="B138" s="64"/>
      <c r="C138" s="64"/>
    </row>
    <row r="139" spans="1:3" ht="15.75" customHeight="1">
      <c r="A139" s="64"/>
      <c r="B139" s="64"/>
      <c r="C139" s="64"/>
    </row>
    <row r="140" spans="1:3" ht="15.75" customHeight="1">
      <c r="A140" s="64"/>
      <c r="B140" s="64"/>
      <c r="C140" s="64"/>
    </row>
    <row r="141" spans="1:3" ht="15.75" customHeight="1">
      <c r="A141" s="64"/>
      <c r="B141" s="64"/>
      <c r="C141" s="64"/>
    </row>
    <row r="142" spans="1:3" ht="15.75" customHeight="1">
      <c r="A142" s="64"/>
      <c r="B142" s="64"/>
      <c r="C142" s="64"/>
    </row>
    <row r="143" spans="1:3" ht="15.75" customHeight="1">
      <c r="A143" s="64"/>
      <c r="B143" s="64"/>
      <c r="C143" s="64"/>
    </row>
    <row r="144" spans="1:3" ht="15.75" customHeight="1">
      <c r="A144" s="64"/>
      <c r="B144" s="64"/>
      <c r="C144" s="64"/>
    </row>
    <row r="145" spans="1:3" ht="15.75" customHeight="1">
      <c r="A145" s="64"/>
      <c r="B145" s="64"/>
      <c r="C145" s="64"/>
    </row>
    <row r="146" spans="1:3" ht="15.75" customHeight="1">
      <c r="A146" s="64"/>
      <c r="B146" s="64"/>
      <c r="C146" s="64"/>
    </row>
    <row r="147" spans="1:3" ht="15.75" customHeight="1">
      <c r="A147" s="64"/>
      <c r="B147" s="64"/>
      <c r="C147" s="64"/>
    </row>
    <row r="148" spans="1:3" ht="15.75" customHeight="1">
      <c r="A148" s="64"/>
      <c r="B148" s="64"/>
      <c r="C148" s="64"/>
    </row>
    <row r="149" spans="1:3" ht="15.75" customHeight="1">
      <c r="A149" s="64"/>
      <c r="B149" s="64"/>
      <c r="C149" s="64"/>
    </row>
    <row r="150" spans="1:3" ht="15.75" customHeight="1">
      <c r="A150" s="64"/>
      <c r="B150" s="64"/>
      <c r="C150" s="64"/>
    </row>
    <row r="151" spans="1:3" ht="15.75" customHeight="1">
      <c r="A151" s="64"/>
      <c r="B151" s="64"/>
      <c r="C151" s="64"/>
    </row>
    <row r="152" spans="1:3" ht="15.75" customHeight="1">
      <c r="A152" s="64"/>
      <c r="B152" s="64"/>
      <c r="C152" s="64"/>
    </row>
    <row r="153" spans="1:3" ht="15.75" customHeight="1">
      <c r="A153" s="64"/>
      <c r="B153" s="64"/>
      <c r="C153" s="64"/>
    </row>
    <row r="154" spans="1:3" ht="15.75" customHeight="1">
      <c r="A154" s="64"/>
      <c r="B154" s="64"/>
      <c r="C154" s="64"/>
    </row>
    <row r="155" spans="1:3" ht="15.75" customHeight="1">
      <c r="A155" s="64"/>
      <c r="B155" s="64"/>
      <c r="C155" s="64"/>
    </row>
    <row r="156" spans="1:3" ht="15.75" customHeight="1">
      <c r="A156" s="64"/>
      <c r="B156" s="64"/>
      <c r="C156" s="64"/>
    </row>
    <row r="157" spans="1:3" ht="15.75" customHeight="1">
      <c r="A157" s="64"/>
      <c r="B157" s="64"/>
      <c r="C157" s="64"/>
    </row>
    <row r="158" spans="1:3" ht="15.75" customHeight="1">
      <c r="A158" s="64"/>
      <c r="B158" s="64"/>
      <c r="C158" s="64"/>
    </row>
    <row r="159" spans="1:3" ht="15.75" customHeight="1">
      <c r="A159" s="64"/>
      <c r="B159" s="64"/>
      <c r="C159" s="64"/>
    </row>
    <row r="160" spans="1:3" ht="15.75" customHeight="1">
      <c r="A160" s="64"/>
      <c r="B160" s="64"/>
      <c r="C160" s="64"/>
    </row>
    <row r="161" spans="1:3" ht="15.75" customHeight="1">
      <c r="A161" s="64"/>
      <c r="B161" s="64"/>
      <c r="C161" s="64"/>
    </row>
    <row r="162" spans="1:3" ht="15.75" customHeight="1">
      <c r="A162" s="64"/>
      <c r="B162" s="64"/>
      <c r="C162" s="64"/>
    </row>
    <row r="163" spans="1:3" ht="15.75" customHeight="1">
      <c r="A163" s="64"/>
      <c r="B163" s="64"/>
      <c r="C163" s="64"/>
    </row>
    <row r="164" spans="1:3" ht="15.75" customHeight="1">
      <c r="A164" s="64"/>
      <c r="B164" s="64"/>
      <c r="C164" s="64"/>
    </row>
    <row r="165" spans="1:3" ht="15.75" customHeight="1">
      <c r="A165" s="64"/>
      <c r="B165" s="64"/>
      <c r="C165" s="64"/>
    </row>
    <row r="166" spans="1:3" ht="15.75" customHeight="1">
      <c r="A166" s="64"/>
      <c r="B166" s="64"/>
      <c r="C166" s="64"/>
    </row>
    <row r="167" spans="1:3" ht="15.75" customHeight="1">
      <c r="A167" s="64"/>
      <c r="B167" s="64"/>
      <c r="C167" s="64"/>
    </row>
    <row r="168" spans="1:3" ht="15.75" customHeight="1">
      <c r="A168" s="64"/>
      <c r="B168" s="64"/>
      <c r="C168" s="64"/>
    </row>
    <row r="169" spans="1:3" ht="15.75" customHeight="1">
      <c r="A169" s="64"/>
      <c r="B169" s="64"/>
      <c r="C169" s="64"/>
    </row>
    <row r="170" spans="1:3" ht="15.75" customHeight="1">
      <c r="A170" s="64"/>
      <c r="B170" s="64"/>
      <c r="C170" s="64"/>
    </row>
    <row r="171" spans="1:3" ht="15.75" customHeight="1">
      <c r="A171" s="64"/>
      <c r="B171" s="64"/>
      <c r="C171" s="64"/>
    </row>
    <row r="172" spans="1:3" ht="15.75" customHeight="1">
      <c r="A172" s="64"/>
      <c r="B172" s="64"/>
      <c r="C172" s="64"/>
    </row>
    <row r="173" spans="1:3" ht="15.75" customHeight="1">
      <c r="A173" s="64"/>
      <c r="B173" s="64"/>
      <c r="C173" s="64"/>
    </row>
    <row r="174" spans="1:3" ht="15.75" customHeight="1">
      <c r="A174" s="64"/>
      <c r="B174" s="64"/>
      <c r="C174" s="64"/>
    </row>
    <row r="175" spans="1:3" ht="15.75" customHeight="1">
      <c r="A175" s="64"/>
      <c r="B175" s="64"/>
      <c r="C175" s="64"/>
    </row>
    <row r="176" spans="1:3" ht="15.75" customHeight="1">
      <c r="A176" s="64"/>
      <c r="B176" s="64"/>
      <c r="C176" s="64"/>
    </row>
    <row r="177" spans="1:3" ht="15.75" customHeight="1">
      <c r="A177" s="64"/>
      <c r="B177" s="64"/>
      <c r="C177" s="64"/>
    </row>
    <row r="178" spans="1:3" ht="15.75" customHeight="1">
      <c r="A178" s="64"/>
      <c r="B178" s="64"/>
      <c r="C178" s="64"/>
    </row>
    <row r="179" spans="1:3" ht="15.75" customHeight="1">
      <c r="A179" s="64"/>
      <c r="B179" s="64"/>
      <c r="C179" s="64"/>
    </row>
    <row r="180" spans="1:3" ht="15.75" customHeight="1">
      <c r="A180" s="64"/>
      <c r="B180" s="64"/>
      <c r="C180" s="64"/>
    </row>
    <row r="181" spans="1:3" ht="15.75" customHeight="1">
      <c r="A181" s="64"/>
      <c r="B181" s="64"/>
      <c r="C181" s="64"/>
    </row>
    <row r="182" spans="1:3" ht="15.75" customHeight="1">
      <c r="A182" s="64"/>
      <c r="B182" s="64"/>
      <c r="C182" s="64"/>
    </row>
    <row r="183" spans="1:3" ht="15.75" customHeight="1">
      <c r="A183" s="64"/>
      <c r="B183" s="64"/>
      <c r="C183" s="64"/>
    </row>
    <row r="184" spans="1:3" ht="15.75" customHeight="1">
      <c r="A184" s="64"/>
      <c r="B184" s="64"/>
      <c r="C184" s="64"/>
    </row>
    <row r="185" spans="1:3" ht="15.75" customHeight="1">
      <c r="A185" s="64"/>
      <c r="B185" s="64"/>
      <c r="C185" s="64"/>
    </row>
    <row r="186" spans="1:3" ht="15.75" customHeight="1">
      <c r="A186" s="64"/>
      <c r="B186" s="64"/>
      <c r="C186" s="64"/>
    </row>
    <row r="187" spans="1:3" ht="15.75" customHeight="1">
      <c r="A187" s="64"/>
      <c r="B187" s="64"/>
      <c r="C187" s="64"/>
    </row>
    <row r="188" spans="1:3" ht="15.75" customHeight="1">
      <c r="A188" s="64"/>
      <c r="B188" s="64"/>
      <c r="C188" s="64"/>
    </row>
    <row r="189" spans="1:3" ht="15.75" customHeight="1">
      <c r="A189" s="64"/>
      <c r="B189" s="64"/>
      <c r="C189" s="64"/>
    </row>
    <row r="190" spans="1:3" ht="15.75" customHeight="1">
      <c r="A190" s="64"/>
      <c r="B190" s="64"/>
      <c r="C190" s="64"/>
    </row>
    <row r="191" spans="1:3" ht="15.75" customHeight="1">
      <c r="A191" s="64"/>
      <c r="B191" s="64"/>
      <c r="C191" s="64"/>
    </row>
    <row r="192" spans="1:3" ht="15.75" customHeight="1">
      <c r="A192" s="64"/>
      <c r="B192" s="64"/>
      <c r="C192" s="64"/>
    </row>
    <row r="193" spans="1:3" ht="15.75" customHeight="1">
      <c r="A193" s="64"/>
      <c r="B193" s="64"/>
      <c r="C193" s="64"/>
    </row>
    <row r="194" spans="1:3" ht="15.75" customHeight="1">
      <c r="A194" s="64"/>
      <c r="B194" s="64"/>
      <c r="C194" s="64"/>
    </row>
    <row r="195" spans="1:3" ht="15.75" customHeight="1">
      <c r="A195" s="64"/>
      <c r="B195" s="64"/>
      <c r="C195" s="64"/>
    </row>
    <row r="196" spans="1:3" ht="15.75" customHeight="1">
      <c r="A196" s="64"/>
      <c r="B196" s="64"/>
      <c r="C196" s="64"/>
    </row>
    <row r="197" spans="1:3" ht="15.75" customHeight="1">
      <c r="A197" s="64"/>
      <c r="B197" s="64"/>
      <c r="C197" s="64"/>
    </row>
    <row r="198" spans="1:3" ht="15.75" customHeight="1">
      <c r="A198" s="64"/>
      <c r="B198" s="64"/>
      <c r="C198" s="64"/>
    </row>
    <row r="199" spans="1:3" ht="15.75" customHeight="1">
      <c r="A199" s="64"/>
      <c r="B199" s="64"/>
      <c r="C199" s="64"/>
    </row>
    <row r="200" spans="1:3" ht="15.75" customHeight="1">
      <c r="A200" s="64"/>
      <c r="B200" s="64"/>
      <c r="C200" s="64"/>
    </row>
    <row r="201" spans="1:3" ht="15.75" customHeight="1">
      <c r="A201" s="64"/>
      <c r="B201" s="64"/>
      <c r="C201" s="64"/>
    </row>
    <row r="202" spans="1:3" ht="15.75" customHeight="1">
      <c r="A202" s="64"/>
      <c r="B202" s="64"/>
      <c r="C202" s="64"/>
    </row>
    <row r="203" spans="1:3" ht="15.75" customHeight="1">
      <c r="A203" s="64"/>
      <c r="B203" s="64"/>
      <c r="C203" s="64"/>
    </row>
    <row r="204" spans="1:3" ht="15.75" customHeight="1">
      <c r="A204" s="64"/>
      <c r="B204" s="64"/>
      <c r="C204" s="64"/>
    </row>
    <row r="205" spans="1:3" ht="15.75" customHeight="1">
      <c r="A205" s="64"/>
      <c r="B205" s="64"/>
      <c r="C205" s="64"/>
    </row>
    <row r="206" spans="1:3" ht="15.75" customHeight="1">
      <c r="A206" s="64"/>
      <c r="B206" s="64"/>
      <c r="C206" s="64"/>
    </row>
    <row r="207" spans="1:3" ht="15.75" customHeight="1">
      <c r="A207" s="64"/>
      <c r="B207" s="64"/>
      <c r="C207" s="64"/>
    </row>
    <row r="208" spans="1:3" ht="15.75" customHeight="1">
      <c r="A208" s="64"/>
      <c r="B208" s="64"/>
      <c r="C208" s="64"/>
    </row>
    <row r="209" spans="1:3" ht="15.75" customHeight="1">
      <c r="A209" s="64"/>
      <c r="B209" s="64"/>
      <c r="C209" s="64"/>
    </row>
    <row r="210" spans="1:3" ht="15.75" customHeight="1">
      <c r="A210" s="64"/>
      <c r="B210" s="64"/>
      <c r="C210" s="64"/>
    </row>
    <row r="211" spans="1:3" ht="15.75" customHeight="1">
      <c r="A211" s="64"/>
      <c r="B211" s="64"/>
      <c r="C211" s="64"/>
    </row>
    <row r="212" spans="1:3" ht="15.75" customHeight="1">
      <c r="A212" s="64"/>
      <c r="B212" s="64"/>
      <c r="C212" s="64"/>
    </row>
    <row r="213" spans="1:3" ht="15.75" customHeight="1">
      <c r="A213" s="64"/>
      <c r="B213" s="64"/>
      <c r="C213" s="64"/>
    </row>
    <row r="214" spans="1:3" ht="15.75" customHeight="1">
      <c r="A214" s="64"/>
      <c r="B214" s="64"/>
      <c r="C214" s="64"/>
    </row>
    <row r="215" spans="1:3" ht="15.75" customHeight="1">
      <c r="A215" s="64"/>
      <c r="B215" s="64"/>
      <c r="C215" s="64"/>
    </row>
    <row r="216" spans="1:3" ht="15.75" customHeight="1">
      <c r="A216" s="64"/>
      <c r="B216" s="64"/>
      <c r="C216" s="64"/>
    </row>
    <row r="217" spans="1:3" ht="15.75" customHeight="1">
      <c r="A217" s="64"/>
      <c r="B217" s="64"/>
      <c r="C217" s="64"/>
    </row>
    <row r="218" spans="1:3" ht="15.75" customHeight="1">
      <c r="A218" s="64"/>
      <c r="B218" s="64"/>
      <c r="C218" s="64"/>
    </row>
    <row r="219" spans="1:3" ht="15.75" customHeight="1">
      <c r="A219" s="64"/>
      <c r="B219" s="64"/>
      <c r="C219" s="64"/>
    </row>
    <row r="220" spans="1:3" ht="15.75" customHeight="1">
      <c r="A220" s="64"/>
      <c r="B220" s="64"/>
      <c r="C220" s="64"/>
    </row>
    <row r="221" spans="1:3" ht="15.75" customHeight="1">
      <c r="A221" s="64"/>
      <c r="B221" s="64"/>
      <c r="C221" s="64"/>
    </row>
    <row r="222" spans="1:3" ht="15.75" customHeight="1">
      <c r="A222" s="64"/>
      <c r="B222" s="64"/>
      <c r="C222" s="64"/>
    </row>
    <row r="223" spans="1:3" ht="15.75" customHeight="1">
      <c r="A223" s="64"/>
      <c r="B223" s="64"/>
      <c r="C223" s="64"/>
    </row>
    <row r="224" spans="1:3" ht="15.75" customHeight="1">
      <c r="A224" s="64"/>
      <c r="B224" s="64"/>
      <c r="C224" s="64"/>
    </row>
    <row r="225" spans="1:3" ht="15.75" customHeight="1">
      <c r="A225" s="64"/>
      <c r="B225" s="64"/>
      <c r="C225" s="64"/>
    </row>
    <row r="226" spans="1:3" ht="15.75" customHeight="1">
      <c r="A226" s="64"/>
      <c r="B226" s="64"/>
      <c r="C226" s="64"/>
    </row>
    <row r="227" spans="1:3" ht="15.75" customHeight="1">
      <c r="A227" s="64"/>
      <c r="B227" s="64"/>
      <c r="C227" s="64"/>
    </row>
    <row r="228" spans="1:3" ht="15.75" customHeight="1">
      <c r="A228" s="64"/>
      <c r="B228" s="64"/>
      <c r="C228" s="64"/>
    </row>
    <row r="229" spans="1:3" ht="15.75" customHeight="1">
      <c r="A229" s="64"/>
      <c r="B229" s="64"/>
      <c r="C229" s="64"/>
    </row>
    <row r="230" spans="1:3" ht="15.75" customHeight="1">
      <c r="A230" s="64"/>
      <c r="B230" s="64"/>
      <c r="C230" s="64"/>
    </row>
    <row r="231" spans="1:3" ht="15.75" customHeight="1">
      <c r="A231" s="64"/>
      <c r="B231" s="64"/>
      <c r="C231" s="64"/>
    </row>
    <row r="232" spans="1:3" ht="15.75" customHeight="1">
      <c r="A232" s="64"/>
      <c r="B232" s="64"/>
      <c r="C232" s="64"/>
    </row>
    <row r="233" spans="1:3" ht="15.75" customHeight="1">
      <c r="A233" s="64"/>
      <c r="B233" s="64"/>
      <c r="C233" s="64"/>
    </row>
    <row r="234" spans="1:3" ht="15.75" customHeight="1">
      <c r="A234" s="64"/>
      <c r="B234" s="64"/>
      <c r="C234" s="64"/>
    </row>
    <row r="235" spans="1:3" ht="15.75" customHeight="1">
      <c r="A235" s="64"/>
      <c r="B235" s="64"/>
      <c r="C235" s="64"/>
    </row>
    <row r="236" spans="1:3" ht="15.75" customHeight="1">
      <c r="A236" s="64"/>
      <c r="B236" s="64"/>
      <c r="C236" s="64"/>
    </row>
    <row r="237" spans="1:3" ht="15.75" customHeight="1">
      <c r="A237" s="64"/>
      <c r="B237" s="64"/>
      <c r="C237" s="64"/>
    </row>
    <row r="238" spans="1:3" ht="15.75" customHeight="1">
      <c r="A238" s="64"/>
      <c r="B238" s="64"/>
      <c r="C238" s="64"/>
    </row>
    <row r="239" spans="1:3" ht="15.75" customHeight="1">
      <c r="A239" s="64"/>
      <c r="B239" s="64"/>
      <c r="C239" s="64"/>
    </row>
    <row r="240" spans="1:3" ht="15.75" customHeight="1">
      <c r="A240" s="64"/>
      <c r="B240" s="64"/>
      <c r="C240" s="64"/>
    </row>
    <row r="241" spans="1:3" ht="15.75" customHeight="1">
      <c r="A241" s="64"/>
      <c r="B241" s="64"/>
      <c r="C241" s="64"/>
    </row>
    <row r="242" spans="1:3" ht="15.75" customHeight="1">
      <c r="A242" s="64"/>
      <c r="B242" s="64"/>
      <c r="C242" s="64"/>
    </row>
    <row r="243" spans="1:3" ht="15.75" customHeight="1">
      <c r="A243" s="64"/>
      <c r="B243" s="64"/>
      <c r="C243" s="64"/>
    </row>
    <row r="244" spans="1:3" ht="15.75" customHeight="1">
      <c r="A244" s="64"/>
      <c r="B244" s="64"/>
      <c r="C244" s="64"/>
    </row>
    <row r="245" spans="1:3" ht="15.75" customHeight="1">
      <c r="A245" s="64"/>
      <c r="B245" s="64"/>
      <c r="C245" s="64"/>
    </row>
    <row r="246" spans="1:3" ht="15.75" customHeight="1">
      <c r="A246" s="64"/>
      <c r="B246" s="64"/>
      <c r="C246" s="64"/>
    </row>
    <row r="247" spans="1:3" ht="15.75" customHeight="1">
      <c r="A247" s="64"/>
      <c r="B247" s="64"/>
      <c r="C247" s="64"/>
    </row>
    <row r="248" spans="1:3" ht="15.75" customHeight="1">
      <c r="A248" s="64"/>
      <c r="B248" s="64"/>
      <c r="C248" s="64"/>
    </row>
    <row r="249" spans="1:3" ht="15.75" customHeight="1">
      <c r="A249" s="64"/>
      <c r="B249" s="64"/>
      <c r="C249" s="64"/>
    </row>
    <row r="250" spans="1:3" ht="15.75" customHeight="1">
      <c r="A250" s="64"/>
      <c r="B250" s="64"/>
      <c r="C250" s="64"/>
    </row>
    <row r="251" spans="1:3" ht="15.75" customHeight="1">
      <c r="A251" s="64"/>
      <c r="B251" s="64"/>
      <c r="C251" s="64"/>
    </row>
    <row r="252" spans="1:3" ht="15.75" customHeight="1">
      <c r="A252" s="64"/>
      <c r="B252" s="64"/>
      <c r="C252" s="64"/>
    </row>
    <row r="253" spans="1:3" ht="15.75" customHeight="1">
      <c r="A253" s="64"/>
      <c r="B253" s="64"/>
      <c r="C253" s="64"/>
    </row>
    <row r="254" spans="1:3" ht="15.75" customHeight="1">
      <c r="A254" s="64"/>
      <c r="B254" s="64"/>
      <c r="C254" s="64"/>
    </row>
    <row r="255" spans="1:3" ht="15.75" customHeight="1">
      <c r="A255" s="64"/>
      <c r="B255" s="64"/>
      <c r="C255" s="64"/>
    </row>
    <row r="256" spans="1:3" ht="15.75" customHeight="1">
      <c r="A256" s="64"/>
      <c r="B256" s="64"/>
      <c r="C256" s="64"/>
    </row>
    <row r="257" spans="1:3" ht="15.75" customHeight="1">
      <c r="A257" s="64"/>
      <c r="B257" s="64"/>
      <c r="C257" s="64"/>
    </row>
    <row r="258" spans="1:3" ht="15.75" customHeight="1">
      <c r="A258" s="64"/>
      <c r="B258" s="64"/>
      <c r="C258" s="64"/>
    </row>
    <row r="259" spans="1:3" ht="15.75" customHeight="1">
      <c r="A259" s="64"/>
      <c r="B259" s="64"/>
      <c r="C259" s="64"/>
    </row>
    <row r="260" spans="1:3" ht="15.75" customHeight="1">
      <c r="A260" s="64"/>
      <c r="B260" s="64"/>
      <c r="C260" s="64"/>
    </row>
    <row r="261" spans="1:3" ht="15.75" customHeight="1">
      <c r="A261" s="64"/>
      <c r="B261" s="64"/>
      <c r="C261" s="64"/>
    </row>
    <row r="262" spans="1:3" ht="15.75" customHeight="1">
      <c r="A262" s="64"/>
      <c r="B262" s="64"/>
      <c r="C262" s="64"/>
    </row>
    <row r="263" spans="1:3" ht="15.75" customHeight="1">
      <c r="A263" s="64"/>
      <c r="B263" s="64"/>
      <c r="C263" s="64"/>
    </row>
    <row r="264" spans="1:3" ht="15.75" customHeight="1">
      <c r="A264" s="64"/>
      <c r="B264" s="64"/>
      <c r="C264" s="64"/>
    </row>
    <row r="265" spans="1:3" ht="15.75" customHeight="1">
      <c r="A265" s="64"/>
      <c r="B265" s="64"/>
      <c r="C265" s="64"/>
    </row>
    <row r="266" spans="1:3" ht="15.75" customHeight="1">
      <c r="A266" s="64"/>
      <c r="B266" s="64"/>
      <c r="C266" s="64"/>
    </row>
    <row r="267" spans="1:3" ht="15.75" customHeight="1">
      <c r="A267" s="64"/>
      <c r="B267" s="64"/>
      <c r="C267" s="64"/>
    </row>
    <row r="268" spans="1:3" ht="15.75" customHeight="1">
      <c r="A268" s="64"/>
      <c r="B268" s="64"/>
      <c r="C268" s="64"/>
    </row>
    <row r="269" spans="1:3" ht="15.75" customHeight="1">
      <c r="A269" s="64"/>
      <c r="B269" s="64"/>
      <c r="C269" s="64"/>
    </row>
    <row r="270" spans="1:3" ht="15.75" customHeight="1">
      <c r="A270" s="64"/>
      <c r="B270" s="64"/>
      <c r="C270" s="64"/>
    </row>
    <row r="271" spans="1:3" ht="15.75" customHeight="1">
      <c r="A271" s="64"/>
      <c r="B271" s="64"/>
      <c r="C271" s="64"/>
    </row>
    <row r="272" spans="1:3" ht="15.75" customHeight="1">
      <c r="A272" s="64"/>
      <c r="B272" s="64"/>
      <c r="C272" s="64"/>
    </row>
    <row r="273" spans="1:3" ht="15.75" customHeight="1">
      <c r="A273" s="64"/>
      <c r="B273" s="64"/>
      <c r="C273" s="64"/>
    </row>
    <row r="274" spans="1:3" ht="15.75" customHeight="1">
      <c r="A274" s="64"/>
      <c r="B274" s="64"/>
      <c r="C274" s="64"/>
    </row>
    <row r="275" spans="1:3" ht="15.75" customHeight="1">
      <c r="A275" s="64"/>
      <c r="B275" s="64"/>
      <c r="C275" s="64"/>
    </row>
    <row r="276" spans="1:3" ht="15.75" customHeight="1">
      <c r="A276" s="64"/>
      <c r="B276" s="64"/>
      <c r="C276" s="64"/>
    </row>
    <row r="277" spans="1:3" ht="15.75" customHeight="1">
      <c r="A277" s="64"/>
      <c r="B277" s="64"/>
      <c r="C277" s="64"/>
    </row>
    <row r="278" spans="1:3" ht="15.75" customHeight="1">
      <c r="A278" s="64"/>
      <c r="B278" s="64"/>
      <c r="C278" s="64"/>
    </row>
    <row r="279" spans="1:3" ht="15.75" customHeight="1">
      <c r="A279" s="64"/>
      <c r="B279" s="64"/>
      <c r="C279" s="64"/>
    </row>
    <row r="280" spans="1:3" ht="15.75" customHeight="1">
      <c r="A280" s="64"/>
      <c r="B280" s="64"/>
      <c r="C280" s="64"/>
    </row>
    <row r="281" spans="1:3" ht="15.75" customHeight="1">
      <c r="A281" s="64"/>
      <c r="B281" s="64"/>
      <c r="C281" s="64"/>
    </row>
    <row r="282" spans="1:3" ht="15.75" customHeight="1">
      <c r="A282" s="64"/>
      <c r="B282" s="64"/>
      <c r="C282" s="64"/>
    </row>
    <row r="283" spans="1:3" ht="15.75" customHeight="1">
      <c r="A283" s="64"/>
      <c r="B283" s="64"/>
      <c r="C283" s="64"/>
    </row>
    <row r="284" spans="1:3" ht="15.75" customHeight="1">
      <c r="A284" s="64"/>
      <c r="B284" s="64"/>
      <c r="C284" s="64"/>
    </row>
    <row r="285" spans="1:3" ht="15.75" customHeight="1">
      <c r="A285" s="64"/>
      <c r="B285" s="64"/>
      <c r="C285" s="64"/>
    </row>
    <row r="286" spans="1:3" ht="15.75" customHeight="1">
      <c r="A286" s="64"/>
      <c r="B286" s="64"/>
      <c r="C286" s="64"/>
    </row>
    <row r="287" spans="1:3" ht="15.75" customHeight="1">
      <c r="A287" s="64"/>
      <c r="B287" s="64"/>
      <c r="C287" s="64"/>
    </row>
    <row r="288" spans="1:3" ht="15.75" customHeight="1">
      <c r="A288" s="64"/>
      <c r="B288" s="64"/>
      <c r="C288" s="64"/>
    </row>
    <row r="289" spans="1:3" ht="15.75" customHeight="1">
      <c r="A289" s="64"/>
      <c r="B289" s="64"/>
      <c r="C289" s="64"/>
    </row>
    <row r="290" spans="1:3" ht="15.75" customHeight="1">
      <c r="A290" s="64"/>
      <c r="B290" s="64"/>
      <c r="C290" s="64"/>
    </row>
    <row r="291" spans="1:3" ht="15.75" customHeight="1">
      <c r="A291" s="64"/>
      <c r="B291" s="64"/>
      <c r="C291" s="64"/>
    </row>
    <row r="292" spans="1:3" ht="15.75" customHeight="1">
      <c r="A292" s="64"/>
      <c r="B292" s="64"/>
      <c r="C292" s="64"/>
    </row>
    <row r="293" spans="1:3" ht="15.75" customHeight="1">
      <c r="A293" s="64"/>
      <c r="B293" s="64"/>
      <c r="C293" s="64"/>
    </row>
    <row r="294" spans="1:3" ht="15.75" customHeight="1">
      <c r="A294" s="64"/>
      <c r="B294" s="64"/>
      <c r="C294" s="64"/>
    </row>
    <row r="295" spans="1:3" ht="15.75" customHeight="1">
      <c r="A295" s="64"/>
      <c r="B295" s="64"/>
      <c r="C295" s="64"/>
    </row>
    <row r="296" spans="1:3" ht="15.75" customHeight="1">
      <c r="A296" s="64"/>
      <c r="B296" s="64"/>
      <c r="C296" s="64"/>
    </row>
    <row r="297" spans="1:3" ht="15.75" customHeight="1">
      <c r="A297" s="64"/>
      <c r="B297" s="64"/>
      <c r="C297" s="64"/>
    </row>
    <row r="298" spans="1:3" ht="15.75" customHeight="1">
      <c r="A298" s="64"/>
      <c r="B298" s="64"/>
      <c r="C298" s="64"/>
    </row>
    <row r="299" spans="1:3" ht="15.75" customHeight="1">
      <c r="A299" s="64"/>
      <c r="B299" s="64"/>
      <c r="C299" s="64"/>
    </row>
    <row r="300" spans="1:3" ht="15.75" customHeight="1">
      <c r="A300" s="64"/>
      <c r="B300" s="64"/>
      <c r="C300" s="64"/>
    </row>
    <row r="301" spans="1:3" ht="15.75" customHeight="1">
      <c r="A301" s="64"/>
      <c r="B301" s="64"/>
      <c r="C301" s="64"/>
    </row>
    <row r="302" spans="1:3" ht="15.75" customHeight="1">
      <c r="A302" s="64"/>
      <c r="B302" s="64"/>
      <c r="C302" s="64"/>
    </row>
    <row r="303" spans="1:3" ht="15.75" customHeight="1">
      <c r="A303" s="64"/>
      <c r="B303" s="64"/>
      <c r="C303" s="64"/>
    </row>
    <row r="304" spans="1:3" ht="15.75" customHeight="1">
      <c r="A304" s="64"/>
      <c r="B304" s="64"/>
      <c r="C304" s="64"/>
    </row>
    <row r="305" spans="1:3" ht="15.75" customHeight="1">
      <c r="A305" s="64"/>
      <c r="B305" s="64"/>
      <c r="C305" s="64"/>
    </row>
    <row r="306" spans="1:3" ht="15.75" customHeight="1">
      <c r="A306" s="64"/>
      <c r="B306" s="64"/>
      <c r="C306" s="64"/>
    </row>
    <row r="307" spans="1:3" ht="15.75" customHeight="1">
      <c r="A307" s="64"/>
      <c r="B307" s="64"/>
      <c r="C307" s="64"/>
    </row>
    <row r="308" spans="1:3" ht="15.75" customHeight="1">
      <c r="A308" s="64"/>
      <c r="B308" s="64"/>
      <c r="C308" s="64"/>
    </row>
    <row r="309" spans="1:3" ht="15.75" customHeight="1">
      <c r="A309" s="64"/>
      <c r="B309" s="64"/>
      <c r="C309" s="64"/>
    </row>
    <row r="310" spans="1:3" ht="15.75" customHeight="1">
      <c r="A310" s="64"/>
      <c r="B310" s="64"/>
      <c r="C310" s="64"/>
    </row>
    <row r="311" spans="1:3" ht="15.75" customHeight="1">
      <c r="A311" s="64"/>
      <c r="B311" s="64"/>
      <c r="C311" s="64"/>
    </row>
    <row r="312" spans="1:3" ht="15.75" customHeight="1">
      <c r="A312" s="64"/>
      <c r="B312" s="64"/>
      <c r="C312" s="64"/>
    </row>
    <row r="313" spans="1:3" ht="15.75" customHeight="1">
      <c r="A313" s="64"/>
      <c r="B313" s="64"/>
      <c r="C313" s="64"/>
    </row>
    <row r="314" spans="1:3" ht="15.75" customHeight="1">
      <c r="A314" s="64"/>
      <c r="B314" s="64"/>
      <c r="C314" s="64"/>
    </row>
    <row r="315" spans="1:3" ht="15.75" customHeight="1">
      <c r="A315" s="64"/>
      <c r="B315" s="64"/>
      <c r="C315" s="64"/>
    </row>
    <row r="316" spans="1:3" ht="15.75" customHeight="1">
      <c r="A316" s="64"/>
      <c r="B316" s="64"/>
      <c r="C316" s="64"/>
    </row>
    <row r="317" spans="1:3" ht="15.75" customHeight="1">
      <c r="A317" s="64"/>
      <c r="B317" s="64"/>
      <c r="C317" s="64"/>
    </row>
    <row r="318" spans="1:3" ht="15.75" customHeight="1">
      <c r="A318" s="64"/>
      <c r="B318" s="64"/>
      <c r="C318" s="64"/>
    </row>
    <row r="319" spans="1:3" ht="15.75" customHeight="1">
      <c r="A319" s="64"/>
      <c r="B319" s="64"/>
      <c r="C319" s="64"/>
    </row>
    <row r="320" spans="1:3" ht="15.75" customHeight="1">
      <c r="A320" s="64"/>
      <c r="B320" s="64"/>
      <c r="C320" s="64"/>
    </row>
    <row r="321" spans="1:3" ht="15.75" customHeight="1">
      <c r="A321" s="64"/>
      <c r="B321" s="64"/>
      <c r="C321" s="64"/>
    </row>
    <row r="322" spans="1:3" ht="15.75" customHeight="1">
      <c r="A322" s="64"/>
      <c r="B322" s="64"/>
      <c r="C322" s="64"/>
    </row>
    <row r="323" spans="1:3" ht="15.75" customHeight="1">
      <c r="A323" s="64"/>
      <c r="B323" s="64"/>
      <c r="C323" s="64"/>
    </row>
    <row r="324" spans="1:3" ht="15.75" customHeight="1">
      <c r="A324" s="64"/>
      <c r="B324" s="64"/>
      <c r="C324" s="64"/>
    </row>
    <row r="325" spans="1:3" ht="15.75" customHeight="1">
      <c r="A325" s="64"/>
      <c r="B325" s="64"/>
      <c r="C325" s="64"/>
    </row>
    <row r="326" spans="1:3" ht="15.75" customHeight="1">
      <c r="A326" s="64"/>
      <c r="B326" s="64"/>
      <c r="C326" s="64"/>
    </row>
    <row r="327" spans="1:3" ht="15.75" customHeight="1">
      <c r="A327" s="64"/>
      <c r="B327" s="64"/>
      <c r="C327" s="64"/>
    </row>
    <row r="328" spans="1:3" ht="15.75" customHeight="1">
      <c r="A328" s="64"/>
      <c r="B328" s="64"/>
      <c r="C328" s="64"/>
    </row>
    <row r="329" spans="1:3" ht="15.75" customHeight="1">
      <c r="A329" s="64"/>
      <c r="B329" s="64"/>
      <c r="C329" s="64"/>
    </row>
    <row r="330" spans="1:3" ht="15.75" customHeight="1">
      <c r="A330" s="64"/>
      <c r="B330" s="64"/>
      <c r="C330" s="64"/>
    </row>
    <row r="331" spans="1:3" ht="15.75" customHeight="1">
      <c r="A331" s="64"/>
      <c r="B331" s="64"/>
      <c r="C331" s="64"/>
    </row>
    <row r="332" spans="1:3" ht="15.75" customHeight="1">
      <c r="A332" s="64"/>
      <c r="B332" s="64"/>
      <c r="C332" s="64"/>
    </row>
    <row r="333" spans="1:3" ht="15.75" customHeight="1">
      <c r="A333" s="64"/>
      <c r="B333" s="64"/>
      <c r="C333" s="64"/>
    </row>
    <row r="334" spans="1:3" ht="15.75" customHeight="1">
      <c r="A334" s="64"/>
      <c r="B334" s="64"/>
      <c r="C334" s="64"/>
    </row>
    <row r="335" spans="1:3" ht="15.75" customHeight="1">
      <c r="A335" s="64"/>
      <c r="B335" s="64"/>
      <c r="C335" s="64"/>
    </row>
    <row r="336" spans="1:3" ht="15.75" customHeight="1">
      <c r="A336" s="64"/>
      <c r="B336" s="64"/>
      <c r="C336" s="64"/>
    </row>
    <row r="337" spans="1:3" ht="15.75" customHeight="1">
      <c r="A337" s="64"/>
      <c r="B337" s="64"/>
      <c r="C337" s="64"/>
    </row>
    <row r="338" spans="1:3" ht="15.75" customHeight="1">
      <c r="A338" s="64"/>
      <c r="B338" s="64"/>
      <c r="C338" s="64"/>
    </row>
    <row r="339" spans="1:3" ht="15.75" customHeight="1">
      <c r="A339" s="64"/>
      <c r="B339" s="64"/>
      <c r="C339" s="64"/>
    </row>
    <row r="340" spans="1:3" ht="15.75" customHeight="1">
      <c r="A340" s="64"/>
      <c r="B340" s="64"/>
      <c r="C340" s="64"/>
    </row>
    <row r="341" spans="1:3" ht="15.75" customHeight="1">
      <c r="A341" s="64"/>
      <c r="B341" s="64"/>
      <c r="C341" s="64"/>
    </row>
    <row r="342" spans="1:3" ht="15.75" customHeight="1">
      <c r="A342" s="64"/>
      <c r="B342" s="64"/>
      <c r="C342" s="64"/>
    </row>
    <row r="343" spans="1:3" ht="15.75" customHeight="1">
      <c r="A343" s="64"/>
      <c r="B343" s="64"/>
      <c r="C343" s="64"/>
    </row>
    <row r="344" spans="1:3" ht="15.75" customHeight="1">
      <c r="A344" s="64"/>
      <c r="B344" s="64"/>
      <c r="C344" s="64"/>
    </row>
    <row r="345" spans="1:3" ht="15.75" customHeight="1">
      <c r="A345" s="64"/>
      <c r="B345" s="64"/>
      <c r="C345" s="64"/>
    </row>
    <row r="346" spans="1:3" ht="15.75" customHeight="1">
      <c r="A346" s="64"/>
      <c r="B346" s="64"/>
      <c r="C346" s="64"/>
    </row>
    <row r="347" spans="1:3" ht="15.75" customHeight="1">
      <c r="A347" s="64"/>
      <c r="B347" s="64"/>
      <c r="C347" s="64"/>
    </row>
    <row r="348" spans="1:3" ht="15.75" customHeight="1">
      <c r="A348" s="64"/>
      <c r="B348" s="64"/>
      <c r="C348" s="64"/>
    </row>
    <row r="349" spans="1:3" ht="15.75" customHeight="1">
      <c r="A349" s="64"/>
      <c r="B349" s="64"/>
      <c r="C349" s="64"/>
    </row>
    <row r="350" spans="1:3" ht="15.75" customHeight="1">
      <c r="A350" s="64"/>
      <c r="B350" s="64"/>
      <c r="C350" s="64"/>
    </row>
    <row r="351" spans="1:3" ht="15.75" customHeight="1">
      <c r="A351" s="64"/>
      <c r="B351" s="64"/>
      <c r="C351" s="64"/>
    </row>
    <row r="352" spans="1:3" ht="15.75" customHeight="1">
      <c r="A352" s="64"/>
      <c r="B352" s="64"/>
      <c r="C352" s="64"/>
    </row>
    <row r="353" spans="1:3" ht="15.75" customHeight="1">
      <c r="A353" s="64"/>
      <c r="B353" s="64"/>
      <c r="C353" s="64"/>
    </row>
    <row r="354" spans="1:3" ht="15.75" customHeight="1">
      <c r="A354" s="64"/>
      <c r="B354" s="64"/>
      <c r="C354" s="64"/>
    </row>
    <row r="355" spans="1:3" ht="15.75" customHeight="1">
      <c r="A355" s="64"/>
      <c r="B355" s="64"/>
      <c r="C355" s="64"/>
    </row>
    <row r="356" spans="1:3" ht="15.75" customHeight="1">
      <c r="A356" s="64"/>
      <c r="B356" s="64"/>
      <c r="C356" s="64"/>
    </row>
    <row r="357" spans="1:3" ht="15.75" customHeight="1">
      <c r="A357" s="64"/>
      <c r="B357" s="64"/>
      <c r="C357" s="64"/>
    </row>
    <row r="358" spans="1:3" ht="15.75" customHeight="1">
      <c r="A358" s="64"/>
      <c r="B358" s="64"/>
      <c r="C358" s="64"/>
    </row>
    <row r="359" spans="1:3" ht="15.75" customHeight="1">
      <c r="A359" s="64"/>
      <c r="B359" s="64"/>
      <c r="C359" s="64"/>
    </row>
    <row r="360" spans="1:3" ht="15.75" customHeight="1">
      <c r="A360" s="64"/>
      <c r="B360" s="64"/>
      <c r="C360" s="64"/>
    </row>
    <row r="361" spans="1:3" ht="15.75" customHeight="1">
      <c r="A361" s="64"/>
      <c r="B361" s="64"/>
      <c r="C361" s="64"/>
    </row>
    <row r="362" spans="1:3" ht="15.75" customHeight="1">
      <c r="A362" s="64"/>
      <c r="B362" s="64"/>
      <c r="C362" s="64"/>
    </row>
    <row r="363" spans="1:3" ht="15.75" customHeight="1">
      <c r="A363" s="64"/>
      <c r="B363" s="64"/>
      <c r="C363" s="64"/>
    </row>
    <row r="364" spans="1:3" ht="15.75" customHeight="1">
      <c r="A364" s="64"/>
      <c r="B364" s="64"/>
      <c r="C364" s="64"/>
    </row>
    <row r="365" spans="1:3" ht="15.75" customHeight="1">
      <c r="A365" s="64"/>
      <c r="B365" s="64"/>
      <c r="C365" s="64"/>
    </row>
    <row r="366" spans="1:3" ht="15.75" customHeight="1">
      <c r="A366" s="64"/>
      <c r="B366" s="64"/>
      <c r="C366" s="64"/>
    </row>
    <row r="367" spans="1:3" ht="15.75" customHeight="1">
      <c r="A367" s="64"/>
      <c r="B367" s="64"/>
      <c r="C367" s="64"/>
    </row>
    <row r="368" spans="1:3" ht="15.75" customHeight="1">
      <c r="A368" s="64"/>
      <c r="B368" s="64"/>
      <c r="C368" s="64"/>
    </row>
    <row r="369" spans="1:3" ht="15.75" customHeight="1">
      <c r="A369" s="64"/>
      <c r="B369" s="64"/>
      <c r="C369" s="64"/>
    </row>
    <row r="370" spans="1:3" ht="15.75" customHeight="1">
      <c r="A370" s="64"/>
      <c r="B370" s="64"/>
      <c r="C370" s="64"/>
    </row>
    <row r="371" spans="1:3" ht="15.75" customHeight="1">
      <c r="A371" s="64"/>
      <c r="B371" s="64"/>
      <c r="C371" s="64"/>
    </row>
    <row r="372" spans="1:3" ht="15.75" customHeight="1">
      <c r="A372" s="64"/>
      <c r="B372" s="64"/>
      <c r="C372" s="64"/>
    </row>
    <row r="373" spans="1:3" ht="15.75" customHeight="1">
      <c r="A373" s="64"/>
      <c r="B373" s="64"/>
      <c r="C373" s="64"/>
    </row>
    <row r="374" spans="1:3" ht="15.75" customHeight="1">
      <c r="A374" s="64"/>
      <c r="B374" s="64"/>
      <c r="C374" s="64"/>
    </row>
    <row r="375" spans="1:3" ht="15.75" customHeight="1">
      <c r="A375" s="64"/>
      <c r="B375" s="64"/>
      <c r="C375" s="64"/>
    </row>
    <row r="376" spans="1:3" ht="15.75" customHeight="1">
      <c r="A376" s="64"/>
      <c r="B376" s="64"/>
      <c r="C376" s="64"/>
    </row>
    <row r="377" spans="1:3" ht="15.75" customHeight="1">
      <c r="A377" s="64"/>
      <c r="B377" s="64"/>
      <c r="C377" s="64"/>
    </row>
    <row r="378" spans="1:3" ht="15.75" customHeight="1">
      <c r="A378" s="64"/>
      <c r="B378" s="64"/>
      <c r="C378" s="64"/>
    </row>
    <row r="379" spans="1:3" ht="15.75" customHeight="1">
      <c r="A379" s="64"/>
      <c r="B379" s="64"/>
      <c r="C379" s="64"/>
    </row>
    <row r="380" spans="1:3" ht="15.75" customHeight="1">
      <c r="A380" s="64"/>
      <c r="B380" s="64"/>
      <c r="C380" s="64"/>
    </row>
    <row r="381" spans="1:3" ht="15.75" customHeight="1">
      <c r="A381" s="64"/>
      <c r="B381" s="64"/>
      <c r="C381" s="64"/>
    </row>
    <row r="382" spans="1:3" ht="15.75" customHeight="1">
      <c r="A382" s="64"/>
      <c r="B382" s="64"/>
      <c r="C382" s="64"/>
    </row>
    <row r="383" spans="1:3" ht="15.75" customHeight="1">
      <c r="A383" s="64"/>
      <c r="B383" s="64"/>
      <c r="C383" s="64"/>
    </row>
    <row r="384" spans="1:3" ht="15.75" customHeight="1">
      <c r="A384" s="64"/>
      <c r="B384" s="64"/>
      <c r="C384" s="64"/>
    </row>
    <row r="385" spans="1:3" ht="15.75" customHeight="1">
      <c r="A385" s="64"/>
      <c r="B385" s="64"/>
      <c r="C385" s="64"/>
    </row>
    <row r="386" spans="1:3" ht="15.75" customHeight="1">
      <c r="A386" s="64"/>
      <c r="B386" s="64"/>
      <c r="C386" s="64"/>
    </row>
    <row r="387" spans="1:3" ht="15.75" customHeight="1">
      <c r="A387" s="64"/>
      <c r="B387" s="64"/>
      <c r="C387" s="64"/>
    </row>
    <row r="388" spans="1:3" ht="15.75" customHeight="1">
      <c r="A388" s="64"/>
      <c r="B388" s="64"/>
      <c r="C388" s="64"/>
    </row>
    <row r="389" spans="1:3" ht="15.75" customHeight="1">
      <c r="A389" s="64"/>
      <c r="B389" s="64"/>
      <c r="C389" s="64"/>
    </row>
    <row r="390" spans="1:3" ht="15.75" customHeight="1">
      <c r="A390" s="64"/>
      <c r="B390" s="64"/>
      <c r="C390" s="64"/>
    </row>
    <row r="391" spans="1:3" ht="15.75" customHeight="1">
      <c r="A391" s="64"/>
      <c r="B391" s="64"/>
      <c r="C391" s="64"/>
    </row>
    <row r="392" spans="1:3" ht="15.75" customHeight="1">
      <c r="A392" s="64"/>
      <c r="B392" s="64"/>
      <c r="C392" s="64"/>
    </row>
    <row r="393" spans="1:3" ht="15.75" customHeight="1">
      <c r="A393" s="64"/>
      <c r="B393" s="64"/>
      <c r="C393" s="64"/>
    </row>
    <row r="394" spans="1:3" ht="15.75" customHeight="1">
      <c r="A394" s="64"/>
      <c r="B394" s="64"/>
      <c r="C394" s="64"/>
    </row>
    <row r="395" spans="1:3" ht="15.75" customHeight="1">
      <c r="A395" s="64"/>
      <c r="B395" s="64"/>
      <c r="C395" s="64"/>
    </row>
    <row r="396" spans="1:3" ht="15.75" customHeight="1">
      <c r="A396" s="64"/>
      <c r="B396" s="64"/>
      <c r="C396" s="64"/>
    </row>
    <row r="397" spans="1:3" ht="15.75" customHeight="1">
      <c r="A397" s="64"/>
      <c r="B397" s="64"/>
      <c r="C397" s="64"/>
    </row>
    <row r="398" spans="1:3" ht="15.75" customHeight="1">
      <c r="A398" s="64"/>
      <c r="B398" s="64"/>
      <c r="C398" s="64"/>
    </row>
    <row r="399" spans="1:3" ht="15.75" customHeight="1">
      <c r="A399" s="64"/>
      <c r="B399" s="64"/>
      <c r="C399" s="64"/>
    </row>
    <row r="400" spans="1:3" ht="15.75" customHeight="1">
      <c r="A400" s="64"/>
      <c r="B400" s="64"/>
      <c r="C400" s="64"/>
    </row>
    <row r="401" spans="1:3" ht="15.75" customHeight="1">
      <c r="A401" s="64"/>
      <c r="B401" s="64"/>
      <c r="C401" s="64"/>
    </row>
    <row r="402" spans="1:3" ht="15.75" customHeight="1">
      <c r="A402" s="64"/>
      <c r="B402" s="64"/>
      <c r="C402" s="64"/>
    </row>
    <row r="403" spans="1:3" ht="15.75" customHeight="1">
      <c r="A403" s="64"/>
      <c r="B403" s="64"/>
      <c r="C403" s="64"/>
    </row>
    <row r="404" spans="1:3" ht="15.75" customHeight="1">
      <c r="A404" s="64"/>
      <c r="B404" s="64"/>
      <c r="C404" s="64"/>
    </row>
    <row r="405" spans="1:3" ht="15.75" customHeight="1">
      <c r="A405" s="64"/>
      <c r="B405" s="64"/>
      <c r="C405" s="64"/>
    </row>
    <row r="406" spans="1:3" ht="15.75" customHeight="1">
      <c r="A406" s="64"/>
      <c r="B406" s="64"/>
      <c r="C406" s="64"/>
    </row>
    <row r="407" spans="1:3" ht="15.75" customHeight="1">
      <c r="A407" s="64"/>
      <c r="B407" s="64"/>
      <c r="C407" s="64"/>
    </row>
    <row r="408" spans="1:3" ht="15.75" customHeight="1">
      <c r="A408" s="64"/>
      <c r="B408" s="64"/>
      <c r="C408" s="64"/>
    </row>
    <row r="409" spans="1:3" ht="15.75" customHeight="1">
      <c r="A409" s="64"/>
      <c r="B409" s="64"/>
      <c r="C409" s="64"/>
    </row>
    <row r="410" spans="1:3" ht="15.75" customHeight="1">
      <c r="A410" s="64"/>
      <c r="B410" s="64"/>
      <c r="C410" s="64"/>
    </row>
    <row r="411" spans="1:3" ht="15.75" customHeight="1">
      <c r="A411" s="64"/>
      <c r="B411" s="64"/>
      <c r="C411" s="64"/>
    </row>
    <row r="412" spans="1:3" ht="15.75" customHeight="1">
      <c r="A412" s="64"/>
      <c r="B412" s="64"/>
      <c r="C412" s="64"/>
    </row>
    <row r="413" spans="1:3" ht="15.75" customHeight="1">
      <c r="A413" s="64"/>
      <c r="B413" s="64"/>
      <c r="C413" s="64"/>
    </row>
    <row r="414" spans="1:3" ht="15.75" customHeight="1">
      <c r="A414" s="64"/>
      <c r="B414" s="64"/>
      <c r="C414" s="64"/>
    </row>
    <row r="415" spans="1:3" ht="15.75" customHeight="1">
      <c r="A415" s="64"/>
      <c r="B415" s="64"/>
      <c r="C415" s="64"/>
    </row>
    <row r="416" spans="1:3" ht="15.75" customHeight="1">
      <c r="A416" s="64"/>
      <c r="B416" s="64"/>
      <c r="C416" s="64"/>
    </row>
    <row r="417" spans="1:3" ht="15.75" customHeight="1">
      <c r="A417" s="64"/>
      <c r="B417" s="64"/>
      <c r="C417" s="64"/>
    </row>
    <row r="418" spans="1:3" ht="15.75" customHeight="1">
      <c r="A418" s="64"/>
      <c r="B418" s="64"/>
      <c r="C418" s="64"/>
    </row>
    <row r="419" spans="1:3" ht="15.75" customHeight="1">
      <c r="A419" s="64"/>
      <c r="B419" s="64"/>
      <c r="C419" s="64"/>
    </row>
    <row r="420" spans="1:3" ht="15.75" customHeight="1">
      <c r="A420" s="64"/>
      <c r="B420" s="64"/>
      <c r="C420" s="64"/>
    </row>
    <row r="421" spans="1:3" ht="15.75" customHeight="1">
      <c r="A421" s="64"/>
      <c r="B421" s="64"/>
      <c r="C421" s="64"/>
    </row>
    <row r="422" spans="1:3" ht="15.75" customHeight="1">
      <c r="A422" s="64"/>
      <c r="B422" s="64"/>
      <c r="C422" s="64"/>
    </row>
    <row r="423" spans="1:3" ht="15.75" customHeight="1">
      <c r="A423" s="64"/>
      <c r="B423" s="64"/>
      <c r="C423" s="64"/>
    </row>
    <row r="424" spans="1:3" ht="15.75" customHeight="1">
      <c r="A424" s="64"/>
      <c r="B424" s="64"/>
      <c r="C424" s="64"/>
    </row>
    <row r="425" spans="1:3" ht="15.75" customHeight="1">
      <c r="A425" s="64"/>
      <c r="B425" s="64"/>
      <c r="C425" s="64"/>
    </row>
    <row r="426" spans="1:3" ht="15.75" customHeight="1">
      <c r="A426" s="64"/>
      <c r="B426" s="64"/>
      <c r="C426" s="64"/>
    </row>
    <row r="427" spans="1:3" ht="15.75" customHeight="1">
      <c r="A427" s="64"/>
      <c r="B427" s="64"/>
      <c r="C427" s="64"/>
    </row>
    <row r="428" spans="1:3" ht="15.75" customHeight="1">
      <c r="A428" s="64"/>
      <c r="B428" s="64"/>
      <c r="C428" s="64"/>
    </row>
    <row r="429" spans="1:3" ht="15.75" customHeight="1">
      <c r="A429" s="64"/>
      <c r="B429" s="64"/>
      <c r="C429" s="64"/>
    </row>
    <row r="430" spans="1:3" ht="15.75" customHeight="1">
      <c r="A430" s="64"/>
      <c r="B430" s="64"/>
      <c r="C430" s="64"/>
    </row>
    <row r="431" spans="1:3" ht="15.75" customHeight="1">
      <c r="A431" s="64"/>
      <c r="B431" s="64"/>
      <c r="C431" s="64"/>
    </row>
    <row r="432" spans="1:3" ht="15.75" customHeight="1">
      <c r="A432" s="64"/>
      <c r="B432" s="64"/>
      <c r="C432" s="64"/>
    </row>
    <row r="433" spans="1:3" ht="15.75" customHeight="1">
      <c r="A433" s="64"/>
      <c r="B433" s="64"/>
      <c r="C433" s="64"/>
    </row>
    <row r="434" spans="1:3" ht="15.75" customHeight="1">
      <c r="A434" s="64"/>
      <c r="B434" s="64"/>
      <c r="C434" s="64"/>
    </row>
    <row r="435" spans="1:3" ht="15.75" customHeight="1">
      <c r="A435" s="64"/>
      <c r="B435" s="64"/>
      <c r="C435" s="64"/>
    </row>
    <row r="436" spans="1:3" ht="15.75" customHeight="1">
      <c r="A436" s="64"/>
      <c r="B436" s="64"/>
      <c r="C436" s="64"/>
    </row>
    <row r="437" spans="1:3" ht="15.75" customHeight="1">
      <c r="A437" s="64"/>
      <c r="B437" s="64"/>
      <c r="C437" s="64"/>
    </row>
    <row r="438" spans="1:3" ht="15.75" customHeight="1">
      <c r="A438" s="64"/>
      <c r="B438" s="64"/>
      <c r="C438" s="64"/>
    </row>
    <row r="439" spans="1:3" ht="15.75" customHeight="1">
      <c r="A439" s="64"/>
      <c r="B439" s="64"/>
      <c r="C439" s="64"/>
    </row>
    <row r="440" spans="1:3" ht="15.75" customHeight="1">
      <c r="A440" s="64"/>
      <c r="B440" s="64"/>
      <c r="C440" s="64"/>
    </row>
    <row r="441" spans="1:3" ht="15.75" customHeight="1">
      <c r="A441" s="64"/>
      <c r="B441" s="64"/>
      <c r="C441" s="64"/>
    </row>
    <row r="442" spans="1:3" ht="15.75" customHeight="1">
      <c r="A442" s="64"/>
      <c r="B442" s="64"/>
      <c r="C442" s="64"/>
    </row>
    <row r="443" spans="1:3" ht="15.75" customHeight="1">
      <c r="A443" s="64"/>
      <c r="B443" s="64"/>
      <c r="C443" s="64"/>
    </row>
    <row r="444" spans="1:3" ht="15.75" customHeight="1">
      <c r="A444" s="64"/>
      <c r="B444" s="64"/>
      <c r="C444" s="64"/>
    </row>
    <row r="445" spans="1:3" ht="15.75" customHeight="1">
      <c r="A445" s="64"/>
      <c r="B445" s="64"/>
      <c r="C445" s="64"/>
    </row>
    <row r="446" spans="1:3" ht="15.75" customHeight="1">
      <c r="A446" s="64"/>
      <c r="B446" s="64"/>
      <c r="C446" s="64"/>
    </row>
    <row r="447" spans="1:3" ht="15.75" customHeight="1">
      <c r="A447" s="64"/>
      <c r="B447" s="64"/>
      <c r="C447" s="64"/>
    </row>
    <row r="448" spans="1:3" ht="15.75" customHeight="1">
      <c r="A448" s="64"/>
      <c r="B448" s="64"/>
      <c r="C448" s="64"/>
    </row>
    <row r="449" spans="1:3" ht="15.75" customHeight="1">
      <c r="A449" s="64"/>
      <c r="B449" s="64"/>
      <c r="C449" s="64"/>
    </row>
    <row r="450" spans="1:3" ht="15.75" customHeight="1">
      <c r="A450" s="64"/>
      <c r="B450" s="64"/>
      <c r="C450" s="64"/>
    </row>
    <row r="451" spans="1:3" ht="15.75" customHeight="1">
      <c r="A451" s="64"/>
      <c r="B451" s="64"/>
      <c r="C451" s="64"/>
    </row>
    <row r="452" spans="1:3" ht="15.75" customHeight="1">
      <c r="A452" s="64"/>
      <c r="B452" s="64"/>
      <c r="C452" s="64"/>
    </row>
    <row r="453" spans="1:3" ht="15.75" customHeight="1">
      <c r="A453" s="64"/>
      <c r="B453" s="64"/>
      <c r="C453" s="64"/>
    </row>
    <row r="454" spans="1:3" ht="15.75" customHeight="1">
      <c r="A454" s="64"/>
      <c r="B454" s="64"/>
      <c r="C454" s="64"/>
    </row>
    <row r="455" spans="1:3" ht="15.75" customHeight="1">
      <c r="A455" s="64"/>
      <c r="B455" s="64"/>
      <c r="C455" s="64"/>
    </row>
    <row r="456" spans="1:3" ht="15.75" customHeight="1">
      <c r="A456" s="64"/>
      <c r="B456" s="64"/>
      <c r="C456" s="64"/>
    </row>
    <row r="457" spans="1:3" ht="15.75" customHeight="1">
      <c r="A457" s="64"/>
      <c r="B457" s="64"/>
      <c r="C457" s="64"/>
    </row>
    <row r="458" spans="1:3" ht="15.75" customHeight="1">
      <c r="A458" s="64"/>
      <c r="B458" s="64"/>
      <c r="C458" s="64"/>
    </row>
    <row r="459" spans="1:3" ht="15.75" customHeight="1">
      <c r="A459" s="64"/>
      <c r="B459" s="64"/>
      <c r="C459" s="64"/>
    </row>
    <row r="460" spans="1:3" ht="15.75" customHeight="1">
      <c r="A460" s="64"/>
      <c r="B460" s="64"/>
      <c r="C460" s="64"/>
    </row>
    <row r="461" spans="1:3" ht="15.75" customHeight="1">
      <c r="A461" s="64"/>
      <c r="B461" s="64"/>
      <c r="C461" s="64"/>
    </row>
    <row r="462" spans="1:3" ht="15.75" customHeight="1">
      <c r="A462" s="64"/>
      <c r="B462" s="64"/>
      <c r="C462" s="64"/>
    </row>
    <row r="463" spans="1:3" ht="15.75" customHeight="1">
      <c r="A463" s="64"/>
      <c r="B463" s="64"/>
      <c r="C463" s="64"/>
    </row>
    <row r="464" spans="1:3" ht="15.75" customHeight="1">
      <c r="A464" s="64"/>
      <c r="B464" s="64"/>
      <c r="C464" s="64"/>
    </row>
    <row r="465" spans="1:3" ht="15.75" customHeight="1">
      <c r="A465" s="64"/>
      <c r="B465" s="64"/>
      <c r="C465" s="64"/>
    </row>
    <row r="466" spans="1:3" ht="15.75" customHeight="1">
      <c r="A466" s="64"/>
      <c r="B466" s="64"/>
      <c r="C466" s="64"/>
    </row>
    <row r="467" spans="1:3" ht="15.75" customHeight="1">
      <c r="A467" s="64"/>
      <c r="B467" s="64"/>
      <c r="C467" s="64"/>
    </row>
    <row r="468" spans="1:3" ht="15.75" customHeight="1">
      <c r="A468" s="64"/>
      <c r="B468" s="64"/>
      <c r="C468" s="64"/>
    </row>
    <row r="469" spans="1:3" ht="15.75" customHeight="1">
      <c r="A469" s="64"/>
      <c r="B469" s="64"/>
      <c r="C469" s="64"/>
    </row>
    <row r="470" spans="1:3" ht="15.75" customHeight="1">
      <c r="A470" s="64"/>
      <c r="B470" s="64"/>
      <c r="C470" s="64"/>
    </row>
    <row r="471" spans="1:3" ht="15.75" customHeight="1">
      <c r="A471" s="64"/>
      <c r="B471" s="64"/>
      <c r="C471" s="64"/>
    </row>
    <row r="472" spans="1:3" ht="15.75" customHeight="1">
      <c r="A472" s="64"/>
      <c r="B472" s="64"/>
      <c r="C472" s="64"/>
    </row>
    <row r="473" spans="1:3" ht="15.75" customHeight="1">
      <c r="A473" s="64"/>
      <c r="B473" s="64"/>
      <c r="C473" s="64"/>
    </row>
    <row r="474" spans="1:3" ht="15.75" customHeight="1">
      <c r="A474" s="64"/>
      <c r="B474" s="64"/>
      <c r="C474" s="64"/>
    </row>
    <row r="475" spans="1:3" ht="15.75" customHeight="1">
      <c r="A475" s="64"/>
      <c r="B475" s="64"/>
      <c r="C475" s="64"/>
    </row>
    <row r="476" spans="1:3" ht="15.75" customHeight="1">
      <c r="A476" s="64"/>
      <c r="B476" s="64"/>
      <c r="C476" s="64"/>
    </row>
    <row r="477" spans="1:3" ht="15.75" customHeight="1">
      <c r="A477" s="64"/>
      <c r="B477" s="64"/>
      <c r="C477" s="64"/>
    </row>
    <row r="478" spans="1:3" ht="15.75" customHeight="1">
      <c r="A478" s="64"/>
      <c r="B478" s="64"/>
      <c r="C478" s="64"/>
    </row>
    <row r="479" spans="1:3" ht="15.75" customHeight="1">
      <c r="A479" s="64"/>
      <c r="B479" s="64"/>
      <c r="C479" s="64"/>
    </row>
    <row r="480" spans="1:3" ht="15.75" customHeight="1">
      <c r="A480" s="64"/>
      <c r="B480" s="64"/>
      <c r="C480" s="64"/>
    </row>
    <row r="481" spans="1:3" ht="15.75" customHeight="1">
      <c r="A481" s="64"/>
      <c r="B481" s="64"/>
      <c r="C481" s="64"/>
    </row>
    <row r="482" spans="1:3" ht="15.75" customHeight="1">
      <c r="A482" s="64"/>
      <c r="B482" s="64"/>
      <c r="C482" s="64"/>
    </row>
    <row r="483" spans="1:3" ht="15.75" customHeight="1">
      <c r="A483" s="64"/>
      <c r="B483" s="64"/>
      <c r="C483" s="64"/>
    </row>
    <row r="484" spans="1:3" ht="15.75" customHeight="1">
      <c r="A484" s="64"/>
      <c r="B484" s="64"/>
      <c r="C484" s="64"/>
    </row>
    <row r="485" spans="1:3" ht="15.75" customHeight="1">
      <c r="A485" s="64"/>
      <c r="B485" s="64"/>
      <c r="C485" s="64"/>
    </row>
    <row r="486" spans="1:3" ht="15.75" customHeight="1">
      <c r="A486" s="64"/>
      <c r="B486" s="64"/>
      <c r="C486" s="64"/>
    </row>
    <row r="487" spans="1:3" ht="15.75" customHeight="1">
      <c r="A487" s="64"/>
      <c r="B487" s="64"/>
      <c r="C487" s="64"/>
    </row>
    <row r="488" spans="1:3" ht="15.75" customHeight="1">
      <c r="A488" s="64"/>
      <c r="B488" s="64"/>
      <c r="C488" s="64"/>
    </row>
    <row r="489" spans="1:3" ht="15.75" customHeight="1">
      <c r="A489" s="64"/>
      <c r="B489" s="64"/>
      <c r="C489" s="64"/>
    </row>
    <row r="490" spans="1:3" ht="15.75" customHeight="1">
      <c r="A490" s="64"/>
      <c r="B490" s="64"/>
      <c r="C490" s="64"/>
    </row>
    <row r="491" spans="1:3" ht="15.75" customHeight="1">
      <c r="A491" s="64"/>
      <c r="B491" s="64"/>
      <c r="C491" s="64"/>
    </row>
    <row r="492" spans="1:3" ht="15.75" customHeight="1">
      <c r="A492" s="64"/>
      <c r="B492" s="64"/>
      <c r="C492" s="64"/>
    </row>
    <row r="493" spans="1:3" ht="15.75" customHeight="1">
      <c r="A493" s="64"/>
      <c r="B493" s="64"/>
      <c r="C493" s="64"/>
    </row>
    <row r="494" spans="1:3" ht="15.75" customHeight="1">
      <c r="A494" s="64"/>
      <c r="B494" s="64"/>
      <c r="C494" s="64"/>
    </row>
    <row r="495" spans="1:3" ht="15.75" customHeight="1">
      <c r="A495" s="64"/>
      <c r="B495" s="64"/>
      <c r="C495" s="64"/>
    </row>
    <row r="496" spans="1:3" ht="15.75" customHeight="1">
      <c r="A496" s="64"/>
      <c r="B496" s="64"/>
      <c r="C496" s="64"/>
    </row>
    <row r="497" spans="1:3" ht="15.75" customHeight="1">
      <c r="A497" s="64"/>
      <c r="B497" s="64"/>
      <c r="C497" s="64"/>
    </row>
    <row r="498" spans="1:3" ht="15.75" customHeight="1">
      <c r="A498" s="64"/>
      <c r="B498" s="64"/>
      <c r="C498" s="64"/>
    </row>
    <row r="499" spans="1:3" ht="15.75" customHeight="1">
      <c r="A499" s="64"/>
      <c r="B499" s="64"/>
      <c r="C499" s="64"/>
    </row>
    <row r="500" spans="1:3" ht="15.75" customHeight="1">
      <c r="A500" s="64"/>
      <c r="B500" s="64"/>
      <c r="C500" s="64"/>
    </row>
    <row r="501" spans="1:3" ht="15.75" customHeight="1">
      <c r="A501" s="64"/>
      <c r="B501" s="64"/>
      <c r="C501" s="64"/>
    </row>
    <row r="502" spans="1:3" ht="15.75" customHeight="1">
      <c r="A502" s="64"/>
      <c r="B502" s="64"/>
      <c r="C502" s="64"/>
    </row>
    <row r="503" spans="1:3" ht="15.75" customHeight="1">
      <c r="A503" s="64"/>
      <c r="B503" s="64"/>
      <c r="C503" s="64"/>
    </row>
    <row r="504" spans="1:3" ht="15.75" customHeight="1">
      <c r="A504" s="64"/>
      <c r="B504" s="64"/>
      <c r="C504" s="64"/>
    </row>
    <row r="505" spans="1:3" ht="15.75" customHeight="1">
      <c r="A505" s="64"/>
      <c r="B505" s="64"/>
      <c r="C505" s="64"/>
    </row>
    <row r="506" spans="1:3" ht="15.75" customHeight="1">
      <c r="A506" s="64"/>
      <c r="B506" s="64"/>
      <c r="C506" s="64"/>
    </row>
    <row r="507" spans="1:3" ht="15.75" customHeight="1">
      <c r="A507" s="64"/>
      <c r="B507" s="64"/>
      <c r="C507" s="64"/>
    </row>
    <row r="508" spans="1:3" ht="15.75" customHeight="1">
      <c r="A508" s="64"/>
      <c r="B508" s="64"/>
      <c r="C508" s="64"/>
    </row>
    <row r="509" spans="1:3" ht="15.75" customHeight="1">
      <c r="A509" s="64"/>
      <c r="B509" s="64"/>
      <c r="C509" s="64"/>
    </row>
    <row r="510" spans="1:3" ht="15.75" customHeight="1">
      <c r="A510" s="64"/>
      <c r="B510" s="64"/>
      <c r="C510" s="64"/>
    </row>
    <row r="511" spans="1:3" ht="15.75" customHeight="1">
      <c r="A511" s="64"/>
      <c r="B511" s="64"/>
      <c r="C511" s="64"/>
    </row>
    <row r="512" spans="1:3" ht="15.75" customHeight="1">
      <c r="A512" s="64"/>
      <c r="B512" s="64"/>
      <c r="C512" s="64"/>
    </row>
    <row r="513" spans="1:3" ht="15.75" customHeight="1">
      <c r="A513" s="64"/>
      <c r="B513" s="64"/>
      <c r="C513" s="64"/>
    </row>
    <row r="514" spans="1:3" ht="15.75" customHeight="1">
      <c r="A514" s="64"/>
      <c r="B514" s="64"/>
      <c r="C514" s="64"/>
    </row>
    <row r="515" spans="1:3" ht="15.75" customHeight="1">
      <c r="A515" s="64"/>
      <c r="B515" s="64"/>
      <c r="C515" s="64"/>
    </row>
    <row r="516" spans="1:3" ht="15.75" customHeight="1">
      <c r="A516" s="64"/>
      <c r="B516" s="64"/>
      <c r="C516" s="64"/>
    </row>
    <row r="517" spans="1:3" ht="15.75" customHeight="1">
      <c r="A517" s="64"/>
      <c r="B517" s="64"/>
      <c r="C517" s="64"/>
    </row>
    <row r="518" spans="1:3" ht="15.75" customHeight="1">
      <c r="A518" s="64"/>
      <c r="B518" s="64"/>
      <c r="C518" s="64"/>
    </row>
    <row r="519" spans="1:3" ht="15.75" customHeight="1">
      <c r="A519" s="64"/>
      <c r="B519" s="64"/>
      <c r="C519" s="64"/>
    </row>
    <row r="520" spans="1:3" ht="15.75" customHeight="1">
      <c r="A520" s="64"/>
      <c r="B520" s="64"/>
      <c r="C520" s="64"/>
    </row>
    <row r="521" spans="1:3" ht="15.75" customHeight="1">
      <c r="A521" s="64"/>
      <c r="B521" s="64"/>
      <c r="C521" s="64"/>
    </row>
    <row r="522" spans="1:3" ht="15.75" customHeight="1">
      <c r="A522" s="64"/>
      <c r="B522" s="64"/>
      <c r="C522" s="64"/>
    </row>
    <row r="523" spans="1:3" ht="15.75" customHeight="1">
      <c r="A523" s="64"/>
      <c r="B523" s="64"/>
      <c r="C523" s="64"/>
    </row>
    <row r="524" spans="1:3" ht="15.75" customHeight="1">
      <c r="A524" s="64"/>
      <c r="B524" s="64"/>
      <c r="C524" s="64"/>
    </row>
    <row r="525" spans="1:3" ht="15.75" customHeight="1">
      <c r="A525" s="64"/>
      <c r="B525" s="64"/>
      <c r="C525" s="64"/>
    </row>
    <row r="526" spans="1:3" ht="15.75" customHeight="1">
      <c r="A526" s="64"/>
      <c r="B526" s="64"/>
      <c r="C526" s="64"/>
    </row>
    <row r="527" spans="1:3" ht="15.75" customHeight="1">
      <c r="A527" s="64"/>
      <c r="B527" s="64"/>
      <c r="C527" s="64"/>
    </row>
    <row r="528" spans="1:3" ht="15.75" customHeight="1">
      <c r="A528" s="64"/>
      <c r="B528" s="64"/>
      <c r="C528" s="64"/>
    </row>
    <row r="529" spans="1:3" ht="15.75" customHeight="1">
      <c r="A529" s="64"/>
      <c r="B529" s="64"/>
      <c r="C529" s="64"/>
    </row>
    <row r="530" spans="1:3" ht="15.75" customHeight="1">
      <c r="A530" s="64"/>
      <c r="B530" s="64"/>
      <c r="C530" s="64"/>
    </row>
    <row r="531" spans="1:3" ht="15.75" customHeight="1">
      <c r="A531" s="64"/>
      <c r="B531" s="64"/>
      <c r="C531" s="64"/>
    </row>
    <row r="532" spans="1:3" ht="15.75" customHeight="1">
      <c r="A532" s="64"/>
      <c r="B532" s="64"/>
      <c r="C532" s="64"/>
    </row>
    <row r="533" spans="1:3" ht="15.75" customHeight="1">
      <c r="A533" s="64"/>
      <c r="B533" s="64"/>
      <c r="C533" s="64"/>
    </row>
    <row r="534" spans="1:3" ht="15.75" customHeight="1">
      <c r="A534" s="64"/>
      <c r="B534" s="64"/>
      <c r="C534" s="64"/>
    </row>
    <row r="535" spans="1:3" ht="15.75" customHeight="1">
      <c r="A535" s="64"/>
      <c r="B535" s="64"/>
      <c r="C535" s="64"/>
    </row>
    <row r="536" spans="1:3" ht="15.75" customHeight="1">
      <c r="A536" s="64"/>
      <c r="B536" s="64"/>
      <c r="C536" s="64"/>
    </row>
    <row r="537" spans="1:3" ht="15.75" customHeight="1">
      <c r="A537" s="64"/>
      <c r="B537" s="64"/>
      <c r="C537" s="64"/>
    </row>
    <row r="538" spans="1:3" ht="15.75" customHeight="1">
      <c r="A538" s="64"/>
      <c r="B538" s="64"/>
      <c r="C538" s="64"/>
    </row>
    <row r="539" spans="1:3" ht="15.75" customHeight="1">
      <c r="A539" s="64"/>
      <c r="B539" s="64"/>
      <c r="C539" s="64"/>
    </row>
    <row r="540" spans="1:3" ht="15.75" customHeight="1">
      <c r="A540" s="64"/>
      <c r="B540" s="64"/>
      <c r="C540" s="64"/>
    </row>
    <row r="541" spans="1:3" ht="15.75" customHeight="1">
      <c r="A541" s="64"/>
      <c r="B541" s="64"/>
      <c r="C541" s="64"/>
    </row>
    <row r="542" spans="1:3" ht="15.75" customHeight="1">
      <c r="A542" s="64"/>
      <c r="B542" s="64"/>
      <c r="C542" s="64"/>
    </row>
    <row r="543" spans="1:3" ht="15.75" customHeight="1">
      <c r="A543" s="64"/>
      <c r="B543" s="64"/>
      <c r="C543" s="64"/>
    </row>
    <row r="544" spans="1:3" ht="15.75" customHeight="1">
      <c r="A544" s="64"/>
      <c r="B544" s="64"/>
      <c r="C544" s="64"/>
    </row>
    <row r="545" spans="1:3" ht="15.75" customHeight="1">
      <c r="A545" s="64"/>
      <c r="B545" s="64"/>
      <c r="C545" s="64"/>
    </row>
    <row r="546" spans="1:3" ht="15.75" customHeight="1">
      <c r="A546" s="64"/>
      <c r="B546" s="64"/>
      <c r="C546" s="64"/>
    </row>
    <row r="547" spans="1:3" ht="15.75" customHeight="1">
      <c r="A547" s="64"/>
      <c r="B547" s="64"/>
      <c r="C547" s="64"/>
    </row>
    <row r="548" spans="1:3" ht="15.75" customHeight="1">
      <c r="A548" s="64"/>
      <c r="B548" s="64"/>
      <c r="C548" s="64"/>
    </row>
    <row r="549" spans="1:3" ht="15.75" customHeight="1">
      <c r="A549" s="64"/>
      <c r="B549" s="64"/>
      <c r="C549" s="64"/>
    </row>
    <row r="550" spans="1:3" ht="15.75" customHeight="1">
      <c r="A550" s="64"/>
      <c r="B550" s="64"/>
      <c r="C550" s="64"/>
    </row>
    <row r="551" spans="1:3" ht="15.75" customHeight="1">
      <c r="A551" s="64"/>
      <c r="B551" s="64"/>
      <c r="C551" s="64"/>
    </row>
    <row r="552" spans="1:3" ht="15.75" customHeight="1">
      <c r="A552" s="64"/>
      <c r="B552" s="64"/>
      <c r="C552" s="64"/>
    </row>
    <row r="553" spans="1:3" ht="15.75" customHeight="1">
      <c r="A553" s="64"/>
      <c r="B553" s="64"/>
      <c r="C553" s="64"/>
    </row>
    <row r="554" spans="1:3" ht="15.75" customHeight="1">
      <c r="A554" s="64"/>
      <c r="B554" s="64"/>
      <c r="C554" s="64"/>
    </row>
    <row r="555" spans="1:3" ht="15.75" customHeight="1">
      <c r="A555" s="64"/>
      <c r="B555" s="64"/>
      <c r="C555" s="64"/>
    </row>
    <row r="556" spans="1:3" ht="15.75" customHeight="1">
      <c r="A556" s="64"/>
      <c r="B556" s="64"/>
      <c r="C556" s="64"/>
    </row>
    <row r="557" spans="1:3" ht="15.75" customHeight="1">
      <c r="A557" s="64"/>
      <c r="B557" s="64"/>
      <c r="C557" s="64"/>
    </row>
    <row r="558" spans="1:3" ht="15.75" customHeight="1">
      <c r="A558" s="64"/>
      <c r="B558" s="64"/>
      <c r="C558" s="64"/>
    </row>
    <row r="559" spans="1:3" ht="15.75" customHeight="1">
      <c r="A559" s="64"/>
      <c r="B559" s="64"/>
      <c r="C559" s="64"/>
    </row>
    <row r="560" spans="1:3" ht="15.75" customHeight="1">
      <c r="A560" s="64"/>
      <c r="B560" s="64"/>
      <c r="C560" s="64"/>
    </row>
    <row r="561" spans="1:3" ht="15.75" customHeight="1">
      <c r="A561" s="64"/>
      <c r="B561" s="64"/>
      <c r="C561" s="64"/>
    </row>
    <row r="562" spans="1:3" ht="15.75" customHeight="1">
      <c r="A562" s="64"/>
      <c r="B562" s="64"/>
      <c r="C562" s="64"/>
    </row>
    <row r="563" spans="1:3" ht="15.75" customHeight="1">
      <c r="A563" s="64"/>
      <c r="B563" s="64"/>
      <c r="C563" s="64"/>
    </row>
    <row r="564" spans="1:3" ht="15.75" customHeight="1">
      <c r="A564" s="64"/>
      <c r="B564" s="64"/>
      <c r="C564" s="64"/>
    </row>
    <row r="565" spans="1:3" ht="15.75" customHeight="1">
      <c r="A565" s="64"/>
      <c r="B565" s="64"/>
      <c r="C565" s="64"/>
    </row>
    <row r="566" spans="1:3" ht="15.75" customHeight="1">
      <c r="A566" s="64"/>
      <c r="B566" s="64"/>
      <c r="C566" s="64"/>
    </row>
    <row r="567" spans="1:3" ht="15.75" customHeight="1">
      <c r="A567" s="64"/>
      <c r="B567" s="64"/>
      <c r="C567" s="64"/>
    </row>
    <row r="568" spans="1:3" ht="15.75" customHeight="1">
      <c r="A568" s="64"/>
      <c r="B568" s="64"/>
      <c r="C568" s="64"/>
    </row>
    <row r="569" spans="1:3" ht="15.75" customHeight="1">
      <c r="A569" s="64"/>
      <c r="B569" s="64"/>
      <c r="C569" s="64"/>
    </row>
    <row r="570" spans="1:3" ht="15.75" customHeight="1">
      <c r="A570" s="64"/>
      <c r="B570" s="64"/>
      <c r="C570" s="64"/>
    </row>
    <row r="571" spans="1:3" ht="15.75" customHeight="1">
      <c r="A571" s="64"/>
      <c r="B571" s="64"/>
      <c r="C571" s="64"/>
    </row>
    <row r="572" spans="1:3" ht="15.75" customHeight="1">
      <c r="A572" s="64"/>
      <c r="B572" s="64"/>
      <c r="C572" s="64"/>
    </row>
    <row r="573" spans="1:3" ht="15.75" customHeight="1">
      <c r="A573" s="64"/>
      <c r="B573" s="64"/>
      <c r="C573" s="64"/>
    </row>
    <row r="574" spans="1:3" ht="15.75" customHeight="1">
      <c r="A574" s="64"/>
      <c r="B574" s="64"/>
      <c r="C574" s="64"/>
    </row>
    <row r="575" spans="1:3" ht="15.75" customHeight="1">
      <c r="A575" s="64"/>
      <c r="B575" s="64"/>
      <c r="C575" s="64"/>
    </row>
    <row r="576" spans="1:3" ht="15.75" customHeight="1">
      <c r="A576" s="64"/>
      <c r="B576" s="64"/>
      <c r="C576" s="64"/>
    </row>
    <row r="577" spans="1:3" ht="15.75" customHeight="1">
      <c r="A577" s="64"/>
      <c r="B577" s="64"/>
      <c r="C577" s="64"/>
    </row>
    <row r="578" spans="1:3" ht="15.75" customHeight="1">
      <c r="A578" s="64"/>
      <c r="B578" s="64"/>
      <c r="C578" s="64"/>
    </row>
    <row r="579" spans="1:3" ht="15.75" customHeight="1">
      <c r="A579" s="64"/>
      <c r="B579" s="64"/>
      <c r="C579" s="64"/>
    </row>
    <row r="580" spans="1:3" ht="15.75" customHeight="1">
      <c r="A580" s="64"/>
      <c r="B580" s="64"/>
      <c r="C580" s="64"/>
    </row>
    <row r="581" spans="1:3" ht="15.75" customHeight="1">
      <c r="A581" s="64"/>
      <c r="B581" s="64"/>
      <c r="C581" s="64"/>
    </row>
    <row r="582" spans="1:3" ht="15.75" customHeight="1">
      <c r="A582" s="64"/>
      <c r="B582" s="64"/>
      <c r="C582" s="64"/>
    </row>
    <row r="583" spans="1:3" ht="15.75" customHeight="1">
      <c r="A583" s="64"/>
      <c r="B583" s="64"/>
      <c r="C583" s="64"/>
    </row>
    <row r="584" spans="1:3" ht="15.75" customHeight="1">
      <c r="A584" s="64"/>
      <c r="B584" s="64"/>
      <c r="C584" s="64"/>
    </row>
    <row r="585" spans="1:3" ht="15.75" customHeight="1">
      <c r="A585" s="64"/>
      <c r="B585" s="64"/>
      <c r="C585" s="64"/>
    </row>
    <row r="586" spans="1:3" ht="15.75" customHeight="1">
      <c r="A586" s="64"/>
      <c r="B586" s="64"/>
      <c r="C586" s="64"/>
    </row>
    <row r="587" spans="1:3" ht="15.75" customHeight="1">
      <c r="A587" s="64"/>
      <c r="B587" s="64"/>
      <c r="C587" s="64"/>
    </row>
    <row r="588" spans="1:3" ht="15.75" customHeight="1">
      <c r="A588" s="64"/>
      <c r="B588" s="64"/>
      <c r="C588" s="64"/>
    </row>
    <row r="589" spans="1:3" ht="15.75" customHeight="1">
      <c r="A589" s="64"/>
      <c r="B589" s="64"/>
      <c r="C589" s="64"/>
    </row>
    <row r="590" spans="1:3" ht="15.75" customHeight="1">
      <c r="A590" s="64"/>
      <c r="B590" s="64"/>
      <c r="C590" s="64"/>
    </row>
    <row r="591" spans="1:3" ht="15.75" customHeight="1">
      <c r="A591" s="64"/>
      <c r="B591" s="64"/>
      <c r="C591" s="64"/>
    </row>
    <row r="592" spans="1:3" ht="15.75" customHeight="1">
      <c r="A592" s="64"/>
      <c r="B592" s="64"/>
      <c r="C592" s="64"/>
    </row>
    <row r="593" spans="1:3" ht="15.75" customHeight="1">
      <c r="A593" s="64"/>
      <c r="B593" s="64"/>
      <c r="C593" s="64"/>
    </row>
    <row r="594" spans="1:3" ht="15.75" customHeight="1">
      <c r="A594" s="64"/>
      <c r="B594" s="64"/>
      <c r="C594" s="64"/>
    </row>
    <row r="595" spans="1:3" ht="15.75" customHeight="1">
      <c r="A595" s="64"/>
      <c r="B595" s="64"/>
      <c r="C595" s="64"/>
    </row>
    <row r="596" spans="1:3" ht="15.75" customHeight="1">
      <c r="A596" s="64"/>
      <c r="B596" s="64"/>
      <c r="C596" s="64"/>
    </row>
    <row r="597" spans="1:3" ht="15.75" customHeight="1">
      <c r="A597" s="64"/>
      <c r="B597" s="64"/>
      <c r="C597" s="64"/>
    </row>
    <row r="598" spans="1:3" ht="15.75" customHeight="1">
      <c r="A598" s="64"/>
      <c r="B598" s="64"/>
      <c r="C598" s="64"/>
    </row>
    <row r="599" spans="1:3" ht="15.75" customHeight="1">
      <c r="A599" s="64"/>
      <c r="B599" s="64"/>
      <c r="C599" s="64"/>
    </row>
    <row r="600" spans="1:3" ht="15.75" customHeight="1">
      <c r="A600" s="64"/>
      <c r="B600" s="64"/>
      <c r="C600" s="64"/>
    </row>
    <row r="601" spans="1:3" ht="15.75" customHeight="1">
      <c r="A601" s="64"/>
      <c r="B601" s="64"/>
      <c r="C601" s="64"/>
    </row>
    <row r="602" spans="1:3" ht="15.75" customHeight="1">
      <c r="A602" s="64"/>
      <c r="B602" s="64"/>
      <c r="C602" s="64"/>
    </row>
    <row r="603" spans="1:3" ht="15.75" customHeight="1">
      <c r="A603" s="64"/>
      <c r="B603" s="64"/>
      <c r="C603" s="64"/>
    </row>
    <row r="604" spans="1:3" ht="15.75" customHeight="1">
      <c r="A604" s="64"/>
      <c r="B604" s="64"/>
      <c r="C604" s="64"/>
    </row>
    <row r="605" spans="1:3" ht="15.75" customHeight="1">
      <c r="A605" s="64"/>
      <c r="B605" s="64"/>
      <c r="C605" s="64"/>
    </row>
    <row r="606" spans="1:3" ht="15.75" customHeight="1">
      <c r="A606" s="64"/>
      <c r="B606" s="64"/>
      <c r="C606" s="64"/>
    </row>
    <row r="607" spans="1:3" ht="15.75" customHeight="1">
      <c r="A607" s="64"/>
      <c r="B607" s="64"/>
      <c r="C607" s="64"/>
    </row>
    <row r="608" spans="1:3" ht="15.75" customHeight="1">
      <c r="A608" s="64"/>
      <c r="B608" s="64"/>
      <c r="C608" s="64"/>
    </row>
    <row r="609" spans="1:3" ht="15.75" customHeight="1">
      <c r="A609" s="64"/>
      <c r="B609" s="64"/>
      <c r="C609" s="64"/>
    </row>
    <row r="610" spans="1:3" ht="15.75" customHeight="1">
      <c r="A610" s="64"/>
      <c r="B610" s="64"/>
      <c r="C610" s="64"/>
    </row>
    <row r="611" spans="1:3" ht="15.75" customHeight="1">
      <c r="A611" s="64"/>
      <c r="B611" s="64"/>
      <c r="C611" s="64"/>
    </row>
    <row r="612" spans="1:3" ht="15.75" customHeight="1">
      <c r="A612" s="64"/>
      <c r="B612" s="64"/>
      <c r="C612" s="64"/>
    </row>
    <row r="613" spans="1:3" ht="15.75" customHeight="1">
      <c r="A613" s="64"/>
      <c r="B613" s="64"/>
      <c r="C613" s="64"/>
    </row>
    <row r="614" spans="1:3" ht="15.75" customHeight="1">
      <c r="A614" s="64"/>
      <c r="B614" s="64"/>
      <c r="C614" s="64"/>
    </row>
    <row r="615" spans="1:3" ht="15.75" customHeight="1">
      <c r="A615" s="64"/>
      <c r="B615" s="64"/>
      <c r="C615" s="64"/>
    </row>
    <row r="616" spans="1:3" ht="15.75" customHeight="1">
      <c r="A616" s="64"/>
      <c r="B616" s="64"/>
      <c r="C616" s="64"/>
    </row>
    <row r="617" spans="1:3" ht="15.75" customHeight="1">
      <c r="A617" s="64"/>
      <c r="B617" s="64"/>
      <c r="C617" s="64"/>
    </row>
    <row r="618" spans="1:3" ht="15.75" customHeight="1">
      <c r="A618" s="64"/>
      <c r="B618" s="64"/>
      <c r="C618" s="64"/>
    </row>
    <row r="619" spans="1:3" ht="15.75" customHeight="1">
      <c r="A619" s="64"/>
      <c r="B619" s="64"/>
      <c r="C619" s="64"/>
    </row>
    <row r="620" spans="1:3" ht="15.75" customHeight="1">
      <c r="A620" s="64"/>
      <c r="B620" s="64"/>
      <c r="C620" s="64"/>
    </row>
    <row r="621" spans="1:3" ht="15.75" customHeight="1">
      <c r="A621" s="64"/>
      <c r="B621" s="64"/>
      <c r="C621" s="64"/>
    </row>
    <row r="622" spans="1:3" ht="15.75" customHeight="1">
      <c r="A622" s="64"/>
      <c r="B622" s="64"/>
      <c r="C622" s="64"/>
    </row>
    <row r="623" spans="1:3" ht="15.75" customHeight="1">
      <c r="A623" s="64"/>
      <c r="B623" s="64"/>
      <c r="C623" s="64"/>
    </row>
    <row r="624" spans="1:3" ht="15.75" customHeight="1">
      <c r="A624" s="64"/>
      <c r="B624" s="64"/>
      <c r="C624" s="64"/>
    </row>
    <row r="625" spans="1:3" ht="15.75" customHeight="1">
      <c r="A625" s="64"/>
      <c r="B625" s="64"/>
      <c r="C625" s="64"/>
    </row>
    <row r="626" spans="1:3" ht="15.75" customHeight="1">
      <c r="A626" s="64"/>
      <c r="B626" s="64"/>
      <c r="C626" s="64"/>
    </row>
    <row r="627" spans="1:3" ht="15.75" customHeight="1">
      <c r="A627" s="64"/>
      <c r="B627" s="64"/>
      <c r="C627" s="64"/>
    </row>
    <row r="628" spans="1:3" ht="15.75" customHeight="1">
      <c r="A628" s="64"/>
      <c r="B628" s="64"/>
      <c r="C628" s="64"/>
    </row>
    <row r="629" spans="1:3" ht="15.75" customHeight="1">
      <c r="A629" s="64"/>
      <c r="B629" s="64"/>
      <c r="C629" s="64"/>
    </row>
    <row r="630" spans="1:3" ht="15.75" customHeight="1">
      <c r="A630" s="64"/>
      <c r="B630" s="64"/>
      <c r="C630" s="64"/>
    </row>
    <row r="631" spans="1:3" ht="15.75" customHeight="1">
      <c r="A631" s="64"/>
      <c r="B631" s="64"/>
      <c r="C631" s="64"/>
    </row>
    <row r="632" spans="1:3" ht="15.75" customHeight="1">
      <c r="A632" s="64"/>
      <c r="B632" s="64"/>
      <c r="C632" s="64"/>
    </row>
    <row r="633" spans="1:3" ht="15.75" customHeight="1">
      <c r="A633" s="64"/>
      <c r="B633" s="64"/>
      <c r="C633" s="64"/>
    </row>
    <row r="634" spans="1:3" ht="15.75" customHeight="1">
      <c r="A634" s="64"/>
      <c r="B634" s="64"/>
      <c r="C634" s="64"/>
    </row>
    <row r="635" spans="1:3" ht="15.75" customHeight="1">
      <c r="A635" s="64"/>
      <c r="B635" s="64"/>
      <c r="C635" s="64"/>
    </row>
    <row r="636" spans="1:3" ht="15.75" customHeight="1">
      <c r="A636" s="64"/>
      <c r="B636" s="64"/>
      <c r="C636" s="64"/>
    </row>
    <row r="637" spans="1:3" ht="15.75" customHeight="1">
      <c r="A637" s="64"/>
      <c r="B637" s="64"/>
      <c r="C637" s="64"/>
    </row>
    <row r="638" spans="1:3" ht="15.75" customHeight="1">
      <c r="A638" s="64"/>
      <c r="B638" s="64"/>
      <c r="C638" s="64"/>
    </row>
    <row r="639" spans="1:3" ht="15.75" customHeight="1">
      <c r="A639" s="64"/>
      <c r="B639" s="64"/>
      <c r="C639" s="64"/>
    </row>
    <row r="640" spans="1:3" ht="15.75" customHeight="1">
      <c r="A640" s="64"/>
      <c r="B640" s="64"/>
      <c r="C640" s="64"/>
    </row>
    <row r="641" spans="1:3" ht="15.75" customHeight="1">
      <c r="A641" s="64"/>
      <c r="B641" s="64"/>
      <c r="C641" s="64"/>
    </row>
    <row r="642" spans="1:3" ht="15.75" customHeight="1">
      <c r="A642" s="64"/>
      <c r="B642" s="64"/>
      <c r="C642" s="64"/>
    </row>
    <row r="643" spans="1:3" ht="15.75" customHeight="1">
      <c r="A643" s="64"/>
      <c r="B643" s="64"/>
      <c r="C643" s="64"/>
    </row>
    <row r="644" spans="1:3" ht="15.75" customHeight="1">
      <c r="A644" s="64"/>
      <c r="B644" s="64"/>
      <c r="C644" s="64"/>
    </row>
    <row r="645" spans="1:3" ht="15.75" customHeight="1">
      <c r="A645" s="64"/>
      <c r="B645" s="64"/>
      <c r="C645" s="64"/>
    </row>
    <row r="646" spans="1:3" ht="15.75" customHeight="1">
      <c r="A646" s="64"/>
      <c r="B646" s="64"/>
      <c r="C646" s="64"/>
    </row>
    <row r="647" spans="1:3" ht="15.75" customHeight="1">
      <c r="A647" s="64"/>
      <c r="B647" s="64"/>
      <c r="C647" s="64"/>
    </row>
    <row r="648" spans="1:3" ht="15.75" customHeight="1">
      <c r="A648" s="64"/>
      <c r="B648" s="64"/>
      <c r="C648" s="64"/>
    </row>
    <row r="649" spans="1:3" ht="15.75" customHeight="1">
      <c r="A649" s="64"/>
      <c r="B649" s="64"/>
      <c r="C649" s="64"/>
    </row>
    <row r="650" spans="1:3" ht="15.75" customHeight="1">
      <c r="A650" s="64"/>
      <c r="B650" s="64"/>
      <c r="C650" s="64"/>
    </row>
    <row r="651" spans="1:3" ht="15.75" customHeight="1">
      <c r="A651" s="64"/>
      <c r="B651" s="64"/>
      <c r="C651" s="64"/>
    </row>
    <row r="652" spans="1:3" ht="15.75" customHeight="1">
      <c r="A652" s="64"/>
      <c r="B652" s="64"/>
      <c r="C652" s="64"/>
    </row>
    <row r="653" spans="1:3" ht="15.75" customHeight="1">
      <c r="A653" s="64"/>
      <c r="B653" s="64"/>
      <c r="C653" s="64"/>
    </row>
    <row r="654" spans="1:3" ht="15.75" customHeight="1">
      <c r="A654" s="64"/>
      <c r="B654" s="64"/>
      <c r="C654" s="64"/>
    </row>
    <row r="655" spans="1:3" ht="15.75" customHeight="1">
      <c r="A655" s="64"/>
      <c r="B655" s="64"/>
      <c r="C655" s="64"/>
    </row>
    <row r="656" spans="1:3" ht="15.75" customHeight="1">
      <c r="A656" s="64"/>
      <c r="B656" s="64"/>
      <c r="C656" s="64"/>
    </row>
    <row r="657" spans="1:3" ht="15.75" customHeight="1">
      <c r="A657" s="64"/>
      <c r="B657" s="64"/>
      <c r="C657" s="64"/>
    </row>
    <row r="658" spans="1:3" ht="15.75" customHeight="1">
      <c r="A658" s="64"/>
      <c r="B658" s="64"/>
      <c r="C658" s="64"/>
    </row>
    <row r="659" spans="1:3" ht="15.75" customHeight="1">
      <c r="A659" s="64"/>
      <c r="B659" s="64"/>
      <c r="C659" s="64"/>
    </row>
    <row r="660" spans="1:3" ht="15.75" customHeight="1">
      <c r="A660" s="64"/>
      <c r="B660" s="64"/>
      <c r="C660" s="64"/>
    </row>
    <row r="661" spans="1:3" ht="15.75" customHeight="1">
      <c r="A661" s="64"/>
      <c r="B661" s="64"/>
      <c r="C661" s="64"/>
    </row>
    <row r="662" spans="1:3" ht="15.75" customHeight="1">
      <c r="A662" s="64"/>
      <c r="B662" s="64"/>
      <c r="C662" s="64"/>
    </row>
    <row r="663" spans="1:3" ht="15.75" customHeight="1">
      <c r="A663" s="64"/>
      <c r="B663" s="64"/>
      <c r="C663" s="64"/>
    </row>
    <row r="664" spans="1:3" ht="15.75" customHeight="1">
      <c r="A664" s="64"/>
      <c r="B664" s="64"/>
      <c r="C664" s="64"/>
    </row>
    <row r="665" spans="1:3" ht="15.75" customHeight="1">
      <c r="A665" s="64"/>
      <c r="B665" s="64"/>
      <c r="C665" s="64"/>
    </row>
    <row r="666" spans="1:3" ht="15.75" customHeight="1">
      <c r="A666" s="64"/>
      <c r="B666" s="64"/>
      <c r="C666" s="64"/>
    </row>
    <row r="667" spans="1:3" ht="15.75" customHeight="1">
      <c r="A667" s="64"/>
      <c r="B667" s="64"/>
      <c r="C667" s="64"/>
    </row>
    <row r="668" spans="1:3" ht="15.75" customHeight="1">
      <c r="A668" s="64"/>
      <c r="B668" s="64"/>
      <c r="C668" s="64"/>
    </row>
    <row r="669" spans="1:3" ht="15.75" customHeight="1">
      <c r="A669" s="64"/>
      <c r="B669" s="64"/>
      <c r="C669" s="64"/>
    </row>
    <row r="670" spans="1:3" ht="15.75" customHeight="1">
      <c r="A670" s="64"/>
      <c r="B670" s="64"/>
      <c r="C670" s="64"/>
    </row>
    <row r="671" spans="1:3" ht="15.75" customHeight="1">
      <c r="A671" s="64"/>
      <c r="B671" s="64"/>
      <c r="C671" s="64"/>
    </row>
    <row r="672" spans="1:3" ht="15.75" customHeight="1">
      <c r="A672" s="64"/>
      <c r="B672" s="64"/>
      <c r="C672" s="64"/>
    </row>
    <row r="673" spans="1:3" ht="15.75" customHeight="1">
      <c r="A673" s="64"/>
      <c r="B673" s="64"/>
      <c r="C673" s="64"/>
    </row>
    <row r="674" spans="1:3" ht="15.75" customHeight="1">
      <c r="A674" s="64"/>
      <c r="B674" s="64"/>
      <c r="C674" s="64"/>
    </row>
    <row r="675" spans="1:3" ht="15.75" customHeight="1">
      <c r="A675" s="64"/>
      <c r="B675" s="64"/>
      <c r="C675" s="64"/>
    </row>
    <row r="676" spans="1:3" ht="15.75" customHeight="1">
      <c r="A676" s="64"/>
      <c r="B676" s="64"/>
      <c r="C676" s="64"/>
    </row>
    <row r="677" spans="1:3" ht="15.75" customHeight="1">
      <c r="A677" s="64"/>
      <c r="B677" s="64"/>
      <c r="C677" s="64"/>
    </row>
    <row r="678" spans="1:3" ht="15.75" customHeight="1">
      <c r="A678" s="64"/>
      <c r="B678" s="64"/>
      <c r="C678" s="64"/>
    </row>
    <row r="679" spans="1:3" ht="15.75" customHeight="1">
      <c r="A679" s="64"/>
      <c r="B679" s="64"/>
      <c r="C679" s="64"/>
    </row>
    <row r="680" spans="1:3" ht="15.75" customHeight="1">
      <c r="A680" s="64"/>
      <c r="B680" s="64"/>
      <c r="C680" s="64"/>
    </row>
    <row r="681" spans="1:3" ht="15.75" customHeight="1">
      <c r="A681" s="64"/>
      <c r="B681" s="64"/>
      <c r="C681" s="64"/>
    </row>
    <row r="682" spans="1:3" ht="15.75" customHeight="1">
      <c r="A682" s="64"/>
      <c r="B682" s="64"/>
      <c r="C682" s="64"/>
    </row>
    <row r="683" spans="1:3" ht="15.75" customHeight="1">
      <c r="A683" s="64"/>
      <c r="B683" s="64"/>
      <c r="C683" s="64"/>
    </row>
    <row r="684" spans="1:3" ht="15.75" customHeight="1">
      <c r="A684" s="64"/>
      <c r="B684" s="64"/>
      <c r="C684" s="64"/>
    </row>
    <row r="685" spans="1:3" ht="15.75" customHeight="1">
      <c r="A685" s="64"/>
      <c r="B685" s="64"/>
      <c r="C685" s="64"/>
    </row>
    <row r="686" spans="1:3" ht="15.75" customHeight="1">
      <c r="A686" s="64"/>
      <c r="B686" s="64"/>
      <c r="C686" s="64"/>
    </row>
    <row r="687" spans="1:3" ht="15.75" customHeight="1">
      <c r="A687" s="64"/>
      <c r="B687" s="64"/>
      <c r="C687" s="64"/>
    </row>
    <row r="688" spans="1:3" ht="15.75" customHeight="1">
      <c r="A688" s="64"/>
      <c r="B688" s="64"/>
      <c r="C688" s="64"/>
    </row>
    <row r="689" spans="1:3" ht="15.75" customHeight="1">
      <c r="A689" s="64"/>
      <c r="B689" s="64"/>
      <c r="C689" s="64"/>
    </row>
    <row r="690" spans="1:3" ht="15.75" customHeight="1">
      <c r="A690" s="64"/>
      <c r="B690" s="64"/>
      <c r="C690" s="64"/>
    </row>
    <row r="691" spans="1:3" ht="15.75" customHeight="1">
      <c r="A691" s="64"/>
      <c r="B691" s="64"/>
      <c r="C691" s="64"/>
    </row>
    <row r="692" spans="1:3" ht="15.75" customHeight="1">
      <c r="A692" s="64"/>
      <c r="B692" s="64"/>
      <c r="C692" s="64"/>
    </row>
    <row r="693" spans="1:3" ht="15.75" customHeight="1">
      <c r="A693" s="64"/>
      <c r="B693" s="64"/>
      <c r="C693" s="64"/>
    </row>
    <row r="694" spans="1:3" ht="15.75" customHeight="1">
      <c r="A694" s="64"/>
      <c r="B694" s="64"/>
      <c r="C694" s="64"/>
    </row>
    <row r="695" spans="1:3" ht="15.75" customHeight="1">
      <c r="A695" s="64"/>
      <c r="B695" s="64"/>
      <c r="C695" s="64"/>
    </row>
    <row r="696" spans="1:3" ht="15.75" customHeight="1">
      <c r="A696" s="64"/>
      <c r="B696" s="64"/>
      <c r="C696" s="64"/>
    </row>
    <row r="697" spans="1:3" ht="15.75" customHeight="1">
      <c r="A697" s="64"/>
      <c r="B697" s="64"/>
      <c r="C697" s="64"/>
    </row>
    <row r="698" spans="1:3" ht="15.75" customHeight="1">
      <c r="A698" s="64"/>
      <c r="B698" s="64"/>
      <c r="C698" s="64"/>
    </row>
    <row r="699" spans="1:3" ht="15.75" customHeight="1">
      <c r="A699" s="64"/>
      <c r="B699" s="64"/>
      <c r="C699" s="64"/>
    </row>
    <row r="700" spans="1:3" ht="15.75" customHeight="1">
      <c r="A700" s="64"/>
      <c r="B700" s="64"/>
      <c r="C700" s="64"/>
    </row>
    <row r="701" spans="1:3" ht="15.75" customHeight="1">
      <c r="A701" s="64"/>
      <c r="B701" s="64"/>
      <c r="C701" s="64"/>
    </row>
    <row r="702" spans="1:3" ht="15.75" customHeight="1">
      <c r="A702" s="64"/>
      <c r="B702" s="64"/>
      <c r="C702" s="64"/>
    </row>
    <row r="703" spans="1:3" ht="15.75" customHeight="1">
      <c r="A703" s="64"/>
      <c r="B703" s="64"/>
      <c r="C703" s="64"/>
    </row>
    <row r="704" spans="1:3" ht="15.75" customHeight="1">
      <c r="A704" s="64"/>
      <c r="B704" s="64"/>
      <c r="C704" s="64"/>
    </row>
    <row r="705" spans="1:3" ht="15.75" customHeight="1">
      <c r="A705" s="64"/>
      <c r="B705" s="64"/>
      <c r="C705" s="64"/>
    </row>
    <row r="706" spans="1:3" ht="15.75" customHeight="1">
      <c r="A706" s="64"/>
      <c r="B706" s="64"/>
      <c r="C706" s="64"/>
    </row>
    <row r="707" spans="1:3" ht="15.75" customHeight="1">
      <c r="A707" s="64"/>
      <c r="B707" s="64"/>
      <c r="C707" s="64"/>
    </row>
    <row r="708" spans="1:3" ht="15.75" customHeight="1">
      <c r="A708" s="64"/>
      <c r="B708" s="64"/>
      <c r="C708" s="64"/>
    </row>
    <row r="709" spans="1:3" ht="15.75" customHeight="1">
      <c r="A709" s="64"/>
      <c r="B709" s="64"/>
      <c r="C709" s="64"/>
    </row>
    <row r="710" spans="1:3" ht="15.75" customHeight="1">
      <c r="A710" s="64"/>
      <c r="B710" s="64"/>
      <c r="C710" s="64"/>
    </row>
    <row r="711" spans="1:3" ht="15.75" customHeight="1">
      <c r="A711" s="64"/>
      <c r="B711" s="64"/>
      <c r="C711" s="64"/>
    </row>
    <row r="712" spans="1:3" ht="15.75" customHeight="1">
      <c r="A712" s="64"/>
      <c r="B712" s="64"/>
      <c r="C712" s="64"/>
    </row>
    <row r="713" spans="1:3" ht="15.75" customHeight="1">
      <c r="A713" s="64"/>
      <c r="B713" s="64"/>
      <c r="C713" s="64"/>
    </row>
    <row r="714" spans="1:3" ht="15.75" customHeight="1">
      <c r="A714" s="64"/>
      <c r="B714" s="64"/>
      <c r="C714" s="64"/>
    </row>
    <row r="715" spans="1:3" ht="15.75" customHeight="1">
      <c r="A715" s="64"/>
      <c r="B715" s="64"/>
      <c r="C715" s="64"/>
    </row>
    <row r="716" spans="1:3" ht="15.75" customHeight="1">
      <c r="A716" s="64"/>
      <c r="B716" s="64"/>
      <c r="C716" s="64"/>
    </row>
    <row r="717" spans="1:3" ht="15.75" customHeight="1">
      <c r="A717" s="64"/>
      <c r="B717" s="64"/>
      <c r="C717" s="64"/>
    </row>
    <row r="718" spans="1:3" ht="15.75" customHeight="1">
      <c r="A718" s="64"/>
      <c r="B718" s="64"/>
      <c r="C718" s="64"/>
    </row>
    <row r="719" spans="1:3" ht="15.75" customHeight="1">
      <c r="A719" s="64"/>
      <c r="B719" s="64"/>
      <c r="C719" s="64"/>
    </row>
    <row r="720" spans="1:3" ht="15.75" customHeight="1">
      <c r="A720" s="64"/>
      <c r="B720" s="64"/>
      <c r="C720" s="64"/>
    </row>
    <row r="721" spans="1:3" ht="15.75" customHeight="1">
      <c r="A721" s="64"/>
      <c r="B721" s="64"/>
      <c r="C721" s="64"/>
    </row>
    <row r="722" spans="1:3" ht="15.75" customHeight="1">
      <c r="A722" s="64"/>
      <c r="B722" s="64"/>
      <c r="C722" s="64"/>
    </row>
    <row r="723" spans="1:3" ht="15.75" customHeight="1">
      <c r="A723" s="64"/>
      <c r="B723" s="64"/>
      <c r="C723" s="64"/>
    </row>
    <row r="724" spans="1:3" ht="15.75" customHeight="1">
      <c r="A724" s="64"/>
      <c r="B724" s="64"/>
      <c r="C724" s="64"/>
    </row>
    <row r="725" spans="1:3" ht="15.75" customHeight="1">
      <c r="A725" s="64"/>
      <c r="B725" s="64"/>
      <c r="C725" s="64"/>
    </row>
    <row r="726" spans="1:3" ht="15.75" customHeight="1">
      <c r="A726" s="64"/>
      <c r="B726" s="64"/>
      <c r="C726" s="64"/>
    </row>
    <row r="727" spans="1:3" ht="15.75" customHeight="1">
      <c r="A727" s="64"/>
      <c r="B727" s="64"/>
      <c r="C727" s="64"/>
    </row>
    <row r="728" spans="1:3" ht="15.75" customHeight="1">
      <c r="A728" s="64"/>
      <c r="B728" s="64"/>
      <c r="C728" s="64"/>
    </row>
    <row r="729" spans="1:3" ht="15.75" customHeight="1">
      <c r="A729" s="64"/>
      <c r="B729" s="64"/>
      <c r="C729" s="64"/>
    </row>
    <row r="730" spans="1:3" ht="15.75" customHeight="1">
      <c r="A730" s="64"/>
      <c r="B730" s="64"/>
      <c r="C730" s="64"/>
    </row>
    <row r="731" spans="1:3" ht="15.75" customHeight="1">
      <c r="A731" s="64"/>
      <c r="B731" s="64"/>
      <c r="C731" s="64"/>
    </row>
    <row r="732" spans="1:3" ht="15.75" customHeight="1">
      <c r="A732" s="64"/>
      <c r="B732" s="64"/>
      <c r="C732" s="64"/>
    </row>
    <row r="733" spans="1:3" ht="15.75" customHeight="1">
      <c r="A733" s="64"/>
      <c r="B733" s="64"/>
      <c r="C733" s="64"/>
    </row>
    <row r="734" spans="1:3" ht="15.75" customHeight="1">
      <c r="A734" s="64"/>
      <c r="B734" s="64"/>
      <c r="C734" s="64"/>
    </row>
    <row r="735" spans="1:3" ht="15.75" customHeight="1">
      <c r="A735" s="64"/>
      <c r="B735" s="64"/>
      <c r="C735" s="64"/>
    </row>
    <row r="736" spans="1:3" ht="15.75" customHeight="1">
      <c r="A736" s="64"/>
      <c r="B736" s="64"/>
      <c r="C736" s="64"/>
    </row>
    <row r="737" spans="1:3" ht="15.75" customHeight="1">
      <c r="A737" s="64"/>
      <c r="B737" s="64"/>
      <c r="C737" s="64"/>
    </row>
    <row r="738" spans="1:3" ht="15.75" customHeight="1">
      <c r="A738" s="64"/>
      <c r="B738" s="64"/>
      <c r="C738" s="64"/>
    </row>
    <row r="739" spans="1:3" ht="15.75" customHeight="1">
      <c r="A739" s="64"/>
      <c r="B739" s="64"/>
      <c r="C739" s="64"/>
    </row>
    <row r="740" spans="1:3" ht="15.75" customHeight="1">
      <c r="A740" s="64"/>
      <c r="B740" s="64"/>
      <c r="C740" s="64"/>
    </row>
    <row r="741" spans="1:3" ht="15.75" customHeight="1">
      <c r="A741" s="64"/>
      <c r="B741" s="64"/>
      <c r="C741" s="64"/>
    </row>
    <row r="742" spans="1:3" ht="15.75" customHeight="1">
      <c r="A742" s="64"/>
      <c r="B742" s="64"/>
      <c r="C742" s="64"/>
    </row>
    <row r="743" spans="1:3" ht="15.75" customHeight="1">
      <c r="A743" s="64"/>
      <c r="B743" s="64"/>
      <c r="C743" s="64"/>
    </row>
    <row r="744" spans="1:3" ht="15.75" customHeight="1">
      <c r="A744" s="64"/>
      <c r="B744" s="64"/>
      <c r="C744" s="64"/>
    </row>
    <row r="745" spans="1:3" ht="15.75" customHeight="1">
      <c r="A745" s="64"/>
      <c r="B745" s="64"/>
      <c r="C745" s="64"/>
    </row>
    <row r="746" spans="1:3" ht="15.75" customHeight="1">
      <c r="A746" s="64"/>
      <c r="B746" s="64"/>
      <c r="C746" s="64"/>
    </row>
    <row r="747" spans="1:3" ht="15.75" customHeight="1">
      <c r="A747" s="64"/>
      <c r="B747" s="64"/>
      <c r="C747" s="64"/>
    </row>
    <row r="748" spans="1:3" ht="15.75" customHeight="1">
      <c r="A748" s="64"/>
      <c r="B748" s="64"/>
      <c r="C748" s="64"/>
    </row>
    <row r="749" spans="1:3" ht="15.75" customHeight="1">
      <c r="A749" s="64"/>
      <c r="B749" s="64"/>
      <c r="C749" s="64"/>
    </row>
    <row r="750" spans="1:3" ht="15.75" customHeight="1">
      <c r="A750" s="64"/>
      <c r="B750" s="64"/>
      <c r="C750" s="64"/>
    </row>
    <row r="751" spans="1:3" ht="15.75" customHeight="1">
      <c r="A751" s="64"/>
      <c r="B751" s="64"/>
      <c r="C751" s="64"/>
    </row>
    <row r="752" spans="1:3" ht="15.75" customHeight="1">
      <c r="A752" s="64"/>
      <c r="B752" s="64"/>
      <c r="C752" s="64"/>
    </row>
    <row r="753" spans="1:3" ht="15.75" customHeight="1">
      <c r="A753" s="64"/>
      <c r="B753" s="64"/>
      <c r="C753" s="64"/>
    </row>
    <row r="754" spans="1:3" ht="15.75" customHeight="1">
      <c r="A754" s="64"/>
      <c r="B754" s="64"/>
      <c r="C754" s="64"/>
    </row>
    <row r="755" spans="1:3" ht="15.75" customHeight="1">
      <c r="A755" s="64"/>
      <c r="B755" s="64"/>
      <c r="C755" s="64"/>
    </row>
    <row r="756" spans="1:3" ht="15.75" customHeight="1">
      <c r="A756" s="64"/>
      <c r="B756" s="64"/>
      <c r="C756" s="64"/>
    </row>
    <row r="757" spans="1:3" ht="15.75" customHeight="1">
      <c r="A757" s="64"/>
      <c r="B757" s="64"/>
      <c r="C757" s="64"/>
    </row>
    <row r="758" spans="1:3" ht="15.75" customHeight="1">
      <c r="A758" s="64"/>
      <c r="B758" s="64"/>
      <c r="C758" s="64"/>
    </row>
    <row r="759" spans="1:3" ht="15.75" customHeight="1">
      <c r="A759" s="64"/>
      <c r="B759" s="64"/>
      <c r="C759" s="64"/>
    </row>
    <row r="760" spans="1:3" ht="15.75" customHeight="1">
      <c r="A760" s="64"/>
      <c r="B760" s="64"/>
      <c r="C760" s="64"/>
    </row>
    <row r="761" spans="1:3" ht="15.75" customHeight="1">
      <c r="A761" s="64"/>
      <c r="B761" s="64"/>
      <c r="C761" s="64"/>
    </row>
    <row r="762" spans="1:3" ht="15.75" customHeight="1">
      <c r="A762" s="64"/>
      <c r="B762" s="64"/>
      <c r="C762" s="64"/>
    </row>
    <row r="763" spans="1:3" ht="15.75" customHeight="1">
      <c r="A763" s="64"/>
      <c r="B763" s="64"/>
      <c r="C763" s="64"/>
    </row>
    <row r="764" spans="1:3" ht="15.75" customHeight="1">
      <c r="A764" s="64"/>
      <c r="B764" s="64"/>
      <c r="C764" s="64"/>
    </row>
    <row r="765" spans="1:3" ht="15.75" customHeight="1">
      <c r="A765" s="64"/>
      <c r="B765" s="64"/>
      <c r="C765" s="64"/>
    </row>
    <row r="766" spans="1:3" ht="15.75" customHeight="1">
      <c r="A766" s="64"/>
      <c r="B766" s="64"/>
      <c r="C766" s="64"/>
    </row>
    <row r="767" spans="1:3" ht="15.75" customHeight="1">
      <c r="A767" s="64"/>
      <c r="B767" s="64"/>
      <c r="C767" s="64"/>
    </row>
    <row r="768" spans="1:3" ht="15.75" customHeight="1">
      <c r="A768" s="64"/>
      <c r="B768" s="64"/>
      <c r="C768" s="64"/>
    </row>
    <row r="769" spans="1:3" ht="15.75" customHeight="1">
      <c r="A769" s="64"/>
      <c r="B769" s="64"/>
      <c r="C769" s="64"/>
    </row>
    <row r="770" spans="1:3" ht="15.75" customHeight="1">
      <c r="A770" s="64"/>
      <c r="B770" s="64"/>
      <c r="C770" s="64"/>
    </row>
    <row r="771" spans="1:3" ht="15.75" customHeight="1">
      <c r="A771" s="64"/>
      <c r="B771" s="64"/>
      <c r="C771" s="64"/>
    </row>
    <row r="772" spans="1:3" ht="15.75" customHeight="1">
      <c r="A772" s="64"/>
      <c r="B772" s="64"/>
      <c r="C772" s="64"/>
    </row>
    <row r="773" spans="1:3" ht="15.75" customHeight="1">
      <c r="A773" s="64"/>
      <c r="B773" s="64"/>
      <c r="C773" s="64"/>
    </row>
    <row r="774" spans="1:3" ht="15.75" customHeight="1">
      <c r="A774" s="64"/>
      <c r="B774" s="64"/>
      <c r="C774" s="64"/>
    </row>
    <row r="775" spans="1:3" ht="15.75" customHeight="1">
      <c r="A775" s="64"/>
      <c r="B775" s="64"/>
      <c r="C775" s="64"/>
    </row>
    <row r="776" spans="1:3" ht="15.75" customHeight="1">
      <c r="A776" s="64"/>
      <c r="B776" s="64"/>
      <c r="C776" s="64"/>
    </row>
    <row r="777" spans="1:3" ht="15.75" customHeight="1">
      <c r="A777" s="64"/>
      <c r="B777" s="64"/>
      <c r="C777" s="64"/>
    </row>
    <row r="778" spans="1:3" ht="15.75" customHeight="1">
      <c r="A778" s="64"/>
      <c r="B778" s="64"/>
      <c r="C778" s="64"/>
    </row>
    <row r="779" spans="1:3" ht="15.75" customHeight="1">
      <c r="A779" s="64"/>
      <c r="B779" s="64"/>
      <c r="C779" s="64"/>
    </row>
    <row r="780" spans="1:3" ht="15.75" customHeight="1">
      <c r="A780" s="64"/>
      <c r="B780" s="64"/>
      <c r="C780" s="64"/>
    </row>
    <row r="781" spans="1:3" ht="15.75" customHeight="1">
      <c r="A781" s="64"/>
      <c r="B781" s="64"/>
      <c r="C781" s="64"/>
    </row>
    <row r="782" spans="1:3" ht="15.75" customHeight="1">
      <c r="A782" s="64"/>
      <c r="B782" s="64"/>
      <c r="C782" s="64"/>
    </row>
    <row r="783" spans="1:3" ht="15.75" customHeight="1">
      <c r="A783" s="64"/>
      <c r="B783" s="64"/>
      <c r="C783" s="64"/>
    </row>
    <row r="784" spans="1:3" ht="15.75" customHeight="1">
      <c r="A784" s="64"/>
      <c r="B784" s="64"/>
      <c r="C784" s="64"/>
    </row>
    <row r="785" spans="1:3" ht="15.75" customHeight="1">
      <c r="A785" s="64"/>
      <c r="B785" s="64"/>
      <c r="C785" s="64"/>
    </row>
    <row r="786" spans="1:3" ht="15.75" customHeight="1">
      <c r="A786" s="64"/>
      <c r="B786" s="64"/>
      <c r="C786" s="64"/>
    </row>
    <row r="787" spans="1:3" ht="15.75" customHeight="1">
      <c r="A787" s="64"/>
      <c r="B787" s="64"/>
      <c r="C787" s="64"/>
    </row>
    <row r="788" spans="1:3" ht="15.75" customHeight="1">
      <c r="A788" s="64"/>
      <c r="B788" s="64"/>
      <c r="C788" s="64"/>
    </row>
    <row r="789" spans="1:3" ht="15.75" customHeight="1">
      <c r="A789" s="64"/>
      <c r="B789" s="64"/>
      <c r="C789" s="64"/>
    </row>
    <row r="790" spans="1:3" ht="15.75" customHeight="1">
      <c r="A790" s="64"/>
      <c r="B790" s="64"/>
      <c r="C790" s="64"/>
    </row>
    <row r="791" spans="1:3" ht="15.75" customHeight="1">
      <c r="A791" s="64"/>
      <c r="B791" s="64"/>
      <c r="C791" s="64"/>
    </row>
    <row r="792" spans="1:3" ht="15.75" customHeight="1">
      <c r="A792" s="64"/>
      <c r="B792" s="64"/>
      <c r="C792" s="64"/>
    </row>
    <row r="793" spans="1:3" ht="15.75" customHeight="1">
      <c r="A793" s="64"/>
      <c r="B793" s="64"/>
      <c r="C793" s="64"/>
    </row>
    <row r="794" spans="1:3" ht="15.75" customHeight="1">
      <c r="A794" s="64"/>
      <c r="B794" s="64"/>
      <c r="C794" s="64"/>
    </row>
    <row r="795" spans="1:3" ht="15.75" customHeight="1">
      <c r="A795" s="64"/>
      <c r="B795" s="64"/>
      <c r="C795" s="64"/>
    </row>
    <row r="796" spans="1:3" ht="15.75" customHeight="1">
      <c r="A796" s="64"/>
      <c r="B796" s="64"/>
      <c r="C796" s="64"/>
    </row>
    <row r="797" spans="1:3" ht="15.75" customHeight="1">
      <c r="A797" s="64"/>
      <c r="B797" s="64"/>
      <c r="C797" s="64"/>
    </row>
    <row r="798" spans="1:3" ht="15.75" customHeight="1">
      <c r="A798" s="64"/>
      <c r="B798" s="64"/>
      <c r="C798" s="64"/>
    </row>
    <row r="799" spans="1:3" ht="15.75" customHeight="1">
      <c r="A799" s="64"/>
      <c r="B799" s="64"/>
      <c r="C799" s="64"/>
    </row>
    <row r="800" spans="1:3" ht="15.75" customHeight="1">
      <c r="A800" s="64"/>
      <c r="B800" s="64"/>
      <c r="C800" s="64"/>
    </row>
    <row r="801" spans="1:3" ht="15.75" customHeight="1">
      <c r="A801" s="64"/>
      <c r="B801" s="64"/>
      <c r="C801" s="64"/>
    </row>
    <row r="802" spans="1:3" ht="15.75" customHeight="1">
      <c r="A802" s="64"/>
      <c r="B802" s="64"/>
      <c r="C802" s="64"/>
    </row>
    <row r="803" spans="1:3" ht="15.75" customHeight="1">
      <c r="A803" s="64"/>
      <c r="B803" s="64"/>
      <c r="C803" s="64"/>
    </row>
    <row r="804" spans="1:3" ht="15.75" customHeight="1">
      <c r="A804" s="64"/>
      <c r="B804" s="64"/>
      <c r="C804" s="64"/>
    </row>
    <row r="805" spans="1:3" ht="15.75" customHeight="1">
      <c r="A805" s="64"/>
      <c r="B805" s="64"/>
      <c r="C805" s="64"/>
    </row>
    <row r="806" spans="1:3" ht="15.75" customHeight="1">
      <c r="A806" s="64"/>
      <c r="B806" s="64"/>
      <c r="C806" s="64"/>
    </row>
    <row r="807" spans="1:3" ht="15.75" customHeight="1">
      <c r="A807" s="64"/>
      <c r="B807" s="64"/>
      <c r="C807" s="64"/>
    </row>
    <row r="808" spans="1:3" ht="15.75" customHeight="1">
      <c r="A808" s="64"/>
      <c r="B808" s="64"/>
      <c r="C808" s="64"/>
    </row>
    <row r="809" spans="1:3" ht="15.75" customHeight="1">
      <c r="A809" s="64"/>
      <c r="B809" s="64"/>
      <c r="C809" s="64"/>
    </row>
    <row r="810" spans="1:3" ht="15.75" customHeight="1">
      <c r="A810" s="64"/>
      <c r="B810" s="64"/>
      <c r="C810" s="64"/>
    </row>
    <row r="811" spans="1:3" ht="15.75" customHeight="1">
      <c r="A811" s="64"/>
      <c r="B811" s="64"/>
      <c r="C811" s="64"/>
    </row>
    <row r="812" spans="1:3" ht="15.75" customHeight="1">
      <c r="A812" s="64"/>
      <c r="B812" s="64"/>
      <c r="C812" s="64"/>
    </row>
    <row r="813" spans="1:3" ht="15.75" customHeight="1">
      <c r="A813" s="64"/>
      <c r="B813" s="64"/>
      <c r="C813" s="64"/>
    </row>
    <row r="814" spans="1:3" ht="15.75" customHeight="1">
      <c r="A814" s="64"/>
      <c r="B814" s="64"/>
      <c r="C814" s="64"/>
    </row>
    <row r="815" spans="1:3" ht="15.75" customHeight="1">
      <c r="A815" s="64"/>
      <c r="B815" s="64"/>
      <c r="C815" s="64"/>
    </row>
    <row r="816" spans="1:3" ht="15.75" customHeight="1">
      <c r="A816" s="64"/>
      <c r="B816" s="64"/>
      <c r="C816" s="64"/>
    </row>
    <row r="817" spans="1:3" ht="15.75" customHeight="1">
      <c r="A817" s="64"/>
      <c r="B817" s="64"/>
      <c r="C817" s="64"/>
    </row>
    <row r="818" spans="1:3" ht="15.75" customHeight="1">
      <c r="A818" s="64"/>
      <c r="B818" s="64"/>
      <c r="C818" s="64"/>
    </row>
    <row r="819" spans="1:3" ht="15.75" customHeight="1">
      <c r="A819" s="64"/>
      <c r="B819" s="64"/>
      <c r="C819" s="64"/>
    </row>
    <row r="820" spans="1:3" ht="15.75" customHeight="1">
      <c r="A820" s="64"/>
      <c r="B820" s="64"/>
      <c r="C820" s="64"/>
    </row>
    <row r="821" spans="1:3" ht="15.75" customHeight="1">
      <c r="A821" s="64"/>
      <c r="B821" s="64"/>
      <c r="C821" s="64"/>
    </row>
    <row r="822" spans="1:3" ht="15.75" customHeight="1">
      <c r="A822" s="64"/>
      <c r="B822" s="64"/>
      <c r="C822" s="64"/>
    </row>
    <row r="823" spans="1:3" ht="15.75" customHeight="1">
      <c r="A823" s="64"/>
      <c r="B823" s="64"/>
      <c r="C823" s="64"/>
    </row>
    <row r="824" spans="1:3" ht="15.75" customHeight="1">
      <c r="A824" s="64"/>
      <c r="B824" s="64"/>
      <c r="C824" s="64"/>
    </row>
    <row r="825" spans="1:3" ht="15.75" customHeight="1">
      <c r="A825" s="64"/>
      <c r="B825" s="64"/>
      <c r="C825" s="64"/>
    </row>
    <row r="826" spans="1:3" ht="15.75" customHeight="1">
      <c r="A826" s="64"/>
      <c r="B826" s="64"/>
      <c r="C826" s="64"/>
    </row>
    <row r="827" spans="1:3" ht="15.75" customHeight="1">
      <c r="A827" s="64"/>
      <c r="B827" s="64"/>
      <c r="C827" s="64"/>
    </row>
    <row r="828" spans="1:3" ht="15.75" customHeight="1">
      <c r="A828" s="64"/>
      <c r="B828" s="64"/>
      <c r="C828" s="64"/>
    </row>
    <row r="829" spans="1:3" ht="15.75" customHeight="1">
      <c r="A829" s="64"/>
      <c r="B829" s="64"/>
      <c r="C829" s="64"/>
    </row>
    <row r="830" spans="1:3" ht="15.75" customHeight="1">
      <c r="A830" s="64"/>
      <c r="B830" s="64"/>
      <c r="C830" s="64"/>
    </row>
    <row r="831" spans="1:3" ht="15.75" customHeight="1">
      <c r="A831" s="64"/>
      <c r="B831" s="64"/>
      <c r="C831" s="64"/>
    </row>
    <row r="832" spans="1:3" ht="15.75" customHeight="1">
      <c r="A832" s="64"/>
      <c r="B832" s="64"/>
      <c r="C832" s="64"/>
    </row>
    <row r="833" spans="1:3" ht="15.75" customHeight="1">
      <c r="A833" s="64"/>
      <c r="B833" s="64"/>
      <c r="C833" s="64"/>
    </row>
    <row r="834" spans="1:3" ht="15.75" customHeight="1">
      <c r="A834" s="64"/>
      <c r="B834" s="64"/>
      <c r="C834" s="64"/>
    </row>
    <row r="835" spans="1:3" ht="15.75" customHeight="1">
      <c r="A835" s="64"/>
      <c r="B835" s="64"/>
      <c r="C835" s="64"/>
    </row>
    <row r="836" spans="1:3" ht="15.75" customHeight="1">
      <c r="A836" s="64"/>
      <c r="B836" s="64"/>
      <c r="C836" s="64"/>
    </row>
    <row r="837" spans="1:3" ht="15.75" customHeight="1">
      <c r="A837" s="64"/>
      <c r="B837" s="64"/>
      <c r="C837" s="64"/>
    </row>
    <row r="838" spans="1:3" ht="15.75" customHeight="1">
      <c r="A838" s="64"/>
      <c r="B838" s="64"/>
      <c r="C838" s="64"/>
    </row>
    <row r="839" spans="1:3" ht="15.75" customHeight="1">
      <c r="A839" s="64"/>
      <c r="B839" s="64"/>
      <c r="C839" s="64"/>
    </row>
    <row r="840" spans="1:3" ht="15.75" customHeight="1">
      <c r="A840" s="64"/>
      <c r="B840" s="64"/>
      <c r="C840" s="64"/>
    </row>
    <row r="841" spans="1:3" ht="15.75" customHeight="1">
      <c r="A841" s="64"/>
      <c r="B841" s="64"/>
      <c r="C841" s="64"/>
    </row>
    <row r="842" spans="1:3" ht="15.75" customHeight="1">
      <c r="A842" s="64"/>
      <c r="B842" s="64"/>
      <c r="C842" s="64"/>
    </row>
    <row r="843" spans="1:3" ht="15.75" customHeight="1">
      <c r="A843" s="64"/>
      <c r="B843" s="64"/>
      <c r="C843" s="64"/>
    </row>
    <row r="844" spans="1:3" ht="15.75" customHeight="1">
      <c r="A844" s="64"/>
      <c r="B844" s="64"/>
      <c r="C844" s="64"/>
    </row>
    <row r="845" spans="1:3" ht="15.75" customHeight="1">
      <c r="A845" s="64"/>
      <c r="B845" s="64"/>
      <c r="C845" s="64"/>
    </row>
    <row r="846" spans="1:3" ht="15.75" customHeight="1">
      <c r="A846" s="64"/>
      <c r="B846" s="64"/>
      <c r="C846" s="64"/>
    </row>
    <row r="847" spans="1:3" ht="15.75" customHeight="1">
      <c r="A847" s="64"/>
      <c r="B847" s="64"/>
      <c r="C847" s="64"/>
    </row>
    <row r="848" spans="1:3" ht="15.75" customHeight="1">
      <c r="A848" s="64"/>
      <c r="B848" s="64"/>
      <c r="C848" s="64"/>
    </row>
    <row r="849" spans="1:3" ht="15.75" customHeight="1">
      <c r="A849" s="64"/>
      <c r="B849" s="64"/>
      <c r="C849" s="64"/>
    </row>
    <row r="850" spans="1:3" ht="15.75" customHeight="1">
      <c r="A850" s="64"/>
      <c r="B850" s="64"/>
      <c r="C850" s="64"/>
    </row>
    <row r="851" spans="1:3" ht="15.75" customHeight="1">
      <c r="A851" s="64"/>
      <c r="B851" s="64"/>
      <c r="C851" s="64"/>
    </row>
    <row r="852" spans="1:3" ht="15.75" customHeight="1">
      <c r="A852" s="64"/>
      <c r="B852" s="64"/>
      <c r="C852" s="64"/>
    </row>
    <row r="853" spans="1:3" ht="15.75" customHeight="1">
      <c r="A853" s="64"/>
      <c r="B853" s="64"/>
      <c r="C853" s="64"/>
    </row>
    <row r="854" spans="1:3" ht="15.75" customHeight="1">
      <c r="A854" s="64"/>
      <c r="B854" s="64"/>
      <c r="C854" s="64"/>
    </row>
    <row r="855" spans="1:3" ht="15.75" customHeight="1">
      <c r="A855" s="64"/>
      <c r="B855" s="64"/>
      <c r="C855" s="64"/>
    </row>
    <row r="856" spans="1:3" ht="15.75" customHeight="1">
      <c r="A856" s="64"/>
      <c r="B856" s="64"/>
      <c r="C856" s="64"/>
    </row>
    <row r="857" spans="1:3" ht="15.75" customHeight="1">
      <c r="A857" s="64"/>
      <c r="B857" s="64"/>
      <c r="C857" s="64"/>
    </row>
    <row r="858" spans="1:3" ht="15.75" customHeight="1">
      <c r="A858" s="64"/>
      <c r="B858" s="64"/>
      <c r="C858" s="64"/>
    </row>
    <row r="859" spans="1:3" ht="15.75" customHeight="1">
      <c r="A859" s="64"/>
      <c r="B859" s="64"/>
      <c r="C859" s="64"/>
    </row>
    <row r="860" spans="1:3" ht="15.75" customHeight="1">
      <c r="A860" s="64"/>
      <c r="B860" s="64"/>
      <c r="C860" s="64"/>
    </row>
    <row r="861" spans="1:3" ht="15.75" customHeight="1">
      <c r="A861" s="64"/>
      <c r="B861" s="64"/>
      <c r="C861" s="64"/>
    </row>
    <row r="862" spans="1:3" ht="15.75" customHeight="1">
      <c r="A862" s="64"/>
      <c r="B862" s="64"/>
      <c r="C862" s="64"/>
    </row>
    <row r="863" spans="1:3" ht="15.75" customHeight="1">
      <c r="A863" s="64"/>
      <c r="B863" s="64"/>
      <c r="C863" s="64"/>
    </row>
    <row r="864" spans="1:3" ht="15.75" customHeight="1">
      <c r="A864" s="64"/>
      <c r="B864" s="64"/>
      <c r="C864" s="64"/>
    </row>
    <row r="865" spans="1:3" ht="15.75" customHeight="1">
      <c r="A865" s="64"/>
      <c r="B865" s="64"/>
      <c r="C865" s="64"/>
    </row>
    <row r="866" spans="1:3" ht="15.75" customHeight="1">
      <c r="A866" s="64"/>
      <c r="B866" s="64"/>
      <c r="C866" s="64"/>
    </row>
    <row r="867" spans="1:3" ht="15.75" customHeight="1">
      <c r="A867" s="64"/>
      <c r="B867" s="64"/>
      <c r="C867" s="64"/>
    </row>
    <row r="868" spans="1:3" ht="15.75" customHeight="1">
      <c r="A868" s="64"/>
      <c r="B868" s="64"/>
      <c r="C868" s="64"/>
    </row>
    <row r="869" spans="1:3" ht="15.75" customHeight="1">
      <c r="A869" s="64"/>
      <c r="B869" s="64"/>
      <c r="C869" s="64"/>
    </row>
    <row r="870" spans="1:3" ht="15.75" customHeight="1">
      <c r="A870" s="64"/>
      <c r="B870" s="64"/>
      <c r="C870" s="64"/>
    </row>
    <row r="871" spans="1:3" ht="15.75" customHeight="1">
      <c r="A871" s="64"/>
      <c r="B871" s="64"/>
      <c r="C871" s="64"/>
    </row>
    <row r="872" spans="1:3" ht="15.75" customHeight="1">
      <c r="A872" s="64"/>
      <c r="B872" s="64"/>
      <c r="C872" s="64"/>
    </row>
    <row r="873" spans="1:3" ht="15.75" customHeight="1">
      <c r="A873" s="64"/>
      <c r="B873" s="64"/>
      <c r="C873" s="64"/>
    </row>
    <row r="874" spans="1:3" ht="15.75" customHeight="1">
      <c r="A874" s="64"/>
      <c r="B874" s="64"/>
      <c r="C874" s="64"/>
    </row>
    <row r="875" spans="1:3" ht="15.75" customHeight="1">
      <c r="A875" s="64"/>
      <c r="B875" s="64"/>
      <c r="C875" s="64"/>
    </row>
    <row r="876" spans="1:3" ht="15.75" customHeight="1">
      <c r="A876" s="64"/>
      <c r="B876" s="64"/>
      <c r="C876" s="64"/>
    </row>
    <row r="877" spans="1:3" ht="15.75" customHeight="1">
      <c r="A877" s="64"/>
      <c r="B877" s="64"/>
      <c r="C877" s="64"/>
    </row>
    <row r="878" spans="1:3" ht="15.75" customHeight="1">
      <c r="A878" s="64"/>
      <c r="B878" s="64"/>
      <c r="C878" s="64"/>
    </row>
    <row r="879" spans="1:3" ht="15.75" customHeight="1">
      <c r="A879" s="64"/>
      <c r="B879" s="64"/>
      <c r="C879" s="64"/>
    </row>
    <row r="880" spans="1:3" ht="15.75" customHeight="1">
      <c r="A880" s="64"/>
      <c r="B880" s="64"/>
      <c r="C880" s="64"/>
    </row>
    <row r="881" spans="1:3" ht="15.75" customHeight="1">
      <c r="A881" s="64"/>
      <c r="B881" s="64"/>
      <c r="C881" s="64"/>
    </row>
    <row r="882" spans="1:3" ht="15.75" customHeight="1">
      <c r="A882" s="64"/>
      <c r="B882" s="64"/>
      <c r="C882" s="64"/>
    </row>
    <row r="883" spans="1:3" ht="15.75" customHeight="1">
      <c r="A883" s="64"/>
      <c r="B883" s="64"/>
      <c r="C883" s="64"/>
    </row>
    <row r="884" spans="1:3" ht="15.75" customHeight="1">
      <c r="A884" s="64"/>
      <c r="B884" s="64"/>
      <c r="C884" s="64"/>
    </row>
    <row r="885" spans="1:3" ht="15.75" customHeight="1">
      <c r="A885" s="64"/>
      <c r="B885" s="64"/>
      <c r="C885" s="64"/>
    </row>
    <row r="886" spans="1:3" ht="15.75" customHeight="1">
      <c r="A886" s="64"/>
      <c r="B886" s="64"/>
      <c r="C886" s="64"/>
    </row>
    <row r="887" spans="1:3" ht="15.75" customHeight="1">
      <c r="A887" s="64"/>
      <c r="B887" s="64"/>
      <c r="C887" s="64"/>
    </row>
    <row r="888" spans="1:3" ht="15.75" customHeight="1">
      <c r="A888" s="64"/>
      <c r="B888" s="64"/>
      <c r="C888" s="64"/>
    </row>
    <row r="889" spans="1:3" ht="15.75" customHeight="1">
      <c r="A889" s="64"/>
      <c r="B889" s="64"/>
      <c r="C889" s="64"/>
    </row>
    <row r="890" spans="1:3" ht="15.75" customHeight="1">
      <c r="A890" s="64"/>
      <c r="B890" s="64"/>
      <c r="C890" s="64"/>
    </row>
    <row r="891" spans="1:3" ht="15.75" customHeight="1">
      <c r="A891" s="64"/>
      <c r="B891" s="64"/>
      <c r="C891" s="64"/>
    </row>
    <row r="892" spans="1:3" ht="15.75" customHeight="1">
      <c r="A892" s="64"/>
      <c r="B892" s="64"/>
      <c r="C892" s="64"/>
    </row>
    <row r="893" spans="1:3" ht="15.75" customHeight="1">
      <c r="A893" s="64"/>
      <c r="B893" s="64"/>
      <c r="C893" s="64"/>
    </row>
    <row r="894" spans="1:3" ht="15.75" customHeight="1">
      <c r="A894" s="64"/>
      <c r="B894" s="64"/>
      <c r="C894" s="64"/>
    </row>
    <row r="895" spans="1:3" ht="15.75" customHeight="1">
      <c r="A895" s="64"/>
      <c r="B895" s="64"/>
      <c r="C895" s="64"/>
    </row>
    <row r="896" spans="1:3" ht="15.75" customHeight="1">
      <c r="A896" s="64"/>
      <c r="B896" s="64"/>
      <c r="C896" s="64"/>
    </row>
    <row r="897" spans="1:3" ht="15.75" customHeight="1">
      <c r="A897" s="64"/>
      <c r="B897" s="64"/>
      <c r="C897" s="64"/>
    </row>
    <row r="898" spans="1:3" ht="15.75" customHeight="1">
      <c r="A898" s="64"/>
      <c r="B898" s="64"/>
      <c r="C898" s="64"/>
    </row>
    <row r="899" spans="1:3" ht="15.75" customHeight="1">
      <c r="A899" s="64"/>
      <c r="B899" s="64"/>
      <c r="C899" s="64"/>
    </row>
    <row r="900" spans="1:3" ht="15.75" customHeight="1">
      <c r="A900" s="64"/>
      <c r="B900" s="64"/>
      <c r="C900" s="64"/>
    </row>
    <row r="901" spans="1:3" ht="15.75" customHeight="1">
      <c r="A901" s="64"/>
      <c r="B901" s="64"/>
      <c r="C901" s="64"/>
    </row>
    <row r="902" spans="1:3" ht="15.75" customHeight="1">
      <c r="A902" s="64"/>
      <c r="B902" s="64"/>
      <c r="C902" s="64"/>
    </row>
    <row r="903" spans="1:3" ht="15.75" customHeight="1">
      <c r="A903" s="64"/>
      <c r="B903" s="64"/>
      <c r="C903" s="64"/>
    </row>
    <row r="904" spans="1:3" ht="15.75" customHeight="1">
      <c r="A904" s="64"/>
      <c r="B904" s="64"/>
      <c r="C904" s="64"/>
    </row>
    <row r="905" spans="1:3" ht="15.75" customHeight="1">
      <c r="A905" s="64"/>
      <c r="B905" s="64"/>
      <c r="C905" s="64"/>
    </row>
    <row r="906" spans="1:3" ht="15.75" customHeight="1">
      <c r="A906" s="64"/>
      <c r="B906" s="64"/>
      <c r="C906" s="64"/>
    </row>
    <row r="907" spans="1:3" ht="15.75" customHeight="1">
      <c r="A907" s="64"/>
      <c r="B907" s="64"/>
      <c r="C907" s="64"/>
    </row>
    <row r="908" spans="1:3" ht="15.75" customHeight="1">
      <c r="A908" s="64"/>
      <c r="B908" s="64"/>
      <c r="C908" s="64"/>
    </row>
    <row r="909" spans="1:3" ht="15.75" customHeight="1">
      <c r="A909" s="64"/>
      <c r="B909" s="64"/>
      <c r="C909" s="64"/>
    </row>
    <row r="910" spans="1:3" ht="15.75" customHeight="1">
      <c r="A910" s="64"/>
      <c r="B910" s="64"/>
      <c r="C910" s="64"/>
    </row>
    <row r="911" spans="1:3" ht="15.75" customHeight="1">
      <c r="A911" s="64"/>
      <c r="B911" s="64"/>
      <c r="C911" s="64"/>
    </row>
    <row r="912" spans="1:3" ht="15.75" customHeight="1">
      <c r="A912" s="64"/>
      <c r="B912" s="64"/>
      <c r="C912" s="64"/>
    </row>
    <row r="913" spans="1:3" ht="15.75" customHeight="1">
      <c r="A913" s="64"/>
      <c r="B913" s="64"/>
      <c r="C913" s="64"/>
    </row>
    <row r="914" spans="1:3" ht="15.75" customHeight="1">
      <c r="A914" s="64"/>
      <c r="B914" s="64"/>
      <c r="C914" s="64"/>
    </row>
    <row r="915" spans="1:3" ht="15.75" customHeight="1">
      <c r="A915" s="64"/>
      <c r="B915" s="64"/>
      <c r="C915" s="64"/>
    </row>
    <row r="916" spans="1:3" ht="15.75" customHeight="1">
      <c r="A916" s="64"/>
      <c r="B916" s="64"/>
      <c r="C916" s="64"/>
    </row>
    <row r="917" spans="1:3" ht="15.75" customHeight="1">
      <c r="A917" s="64"/>
      <c r="B917" s="64"/>
      <c r="C917" s="64"/>
    </row>
    <row r="918" spans="1:3" ht="15.75" customHeight="1">
      <c r="A918" s="64"/>
      <c r="B918" s="64"/>
      <c r="C918" s="64"/>
    </row>
    <row r="919" spans="1:3" ht="15.75" customHeight="1">
      <c r="A919" s="64"/>
      <c r="B919" s="64"/>
      <c r="C919" s="64"/>
    </row>
    <row r="920" spans="1:3" ht="15.75" customHeight="1">
      <c r="A920" s="64"/>
      <c r="B920" s="64"/>
      <c r="C920" s="64"/>
    </row>
    <row r="921" spans="1:3" ht="15.75" customHeight="1">
      <c r="A921" s="64"/>
      <c r="B921" s="64"/>
      <c r="C921" s="64"/>
    </row>
    <row r="922" spans="1:3" ht="15.75" customHeight="1">
      <c r="A922" s="64"/>
      <c r="B922" s="64"/>
      <c r="C922" s="64"/>
    </row>
    <row r="923" spans="1:3" ht="15.75" customHeight="1">
      <c r="A923" s="64"/>
      <c r="B923" s="64"/>
      <c r="C923" s="64"/>
    </row>
    <row r="924" spans="1:3" ht="15.75" customHeight="1">
      <c r="A924" s="64"/>
      <c r="B924" s="64"/>
      <c r="C924" s="64"/>
    </row>
    <row r="925" spans="1:3" ht="15.75" customHeight="1">
      <c r="A925" s="64"/>
      <c r="B925" s="64"/>
      <c r="C925" s="64"/>
    </row>
    <row r="926" spans="1:3" ht="15.75" customHeight="1">
      <c r="A926" s="64"/>
      <c r="B926" s="64"/>
      <c r="C926" s="64"/>
    </row>
    <row r="927" spans="1:3" ht="15.75" customHeight="1">
      <c r="A927" s="64"/>
      <c r="B927" s="64"/>
      <c r="C927" s="64"/>
    </row>
    <row r="928" spans="1:3" ht="15.75" customHeight="1">
      <c r="A928" s="64"/>
      <c r="B928" s="64"/>
      <c r="C928" s="64"/>
    </row>
    <row r="929" spans="1:3" ht="15.75" customHeight="1">
      <c r="A929" s="64"/>
      <c r="B929" s="64"/>
      <c r="C929" s="64"/>
    </row>
    <row r="930" spans="1:3" ht="15.75" customHeight="1">
      <c r="A930" s="64"/>
      <c r="B930" s="64"/>
      <c r="C930" s="64"/>
    </row>
    <row r="931" spans="1:3" ht="15.75" customHeight="1">
      <c r="A931" s="64"/>
      <c r="B931" s="64"/>
      <c r="C931" s="64"/>
    </row>
    <row r="932" spans="1:3" ht="15.75" customHeight="1">
      <c r="A932" s="64"/>
      <c r="B932" s="64"/>
      <c r="C932" s="64"/>
    </row>
    <row r="933" spans="1:3" ht="15.75" customHeight="1">
      <c r="A933" s="64"/>
      <c r="B933" s="64"/>
      <c r="C933" s="64"/>
    </row>
    <row r="934" spans="1:3" ht="15.75" customHeight="1">
      <c r="A934" s="64"/>
      <c r="B934" s="64"/>
      <c r="C934" s="64"/>
    </row>
    <row r="935" spans="1:3" ht="15.75" customHeight="1">
      <c r="A935" s="64"/>
      <c r="B935" s="64"/>
      <c r="C935" s="64"/>
    </row>
    <row r="936" spans="1:3" ht="15.75" customHeight="1">
      <c r="A936" s="64"/>
      <c r="B936" s="64"/>
      <c r="C936" s="64"/>
    </row>
    <row r="937" spans="1:3" ht="15.75" customHeight="1">
      <c r="A937" s="64"/>
      <c r="B937" s="64"/>
      <c r="C937" s="64"/>
    </row>
    <row r="938" spans="1:3" ht="15.75" customHeight="1">
      <c r="A938" s="64"/>
      <c r="B938" s="64"/>
      <c r="C938" s="64"/>
    </row>
    <row r="939" spans="1:3" ht="15.75" customHeight="1">
      <c r="A939" s="64"/>
      <c r="B939" s="64"/>
      <c r="C939" s="64"/>
    </row>
    <row r="940" spans="1:3" ht="15.75" customHeight="1">
      <c r="A940" s="64"/>
      <c r="B940" s="64"/>
      <c r="C940" s="64"/>
    </row>
    <row r="941" spans="1:3" ht="15.75" customHeight="1">
      <c r="A941" s="64"/>
      <c r="B941" s="64"/>
      <c r="C941" s="64"/>
    </row>
    <row r="942" spans="1:3" ht="15.75" customHeight="1">
      <c r="A942" s="64"/>
      <c r="B942" s="64"/>
      <c r="C942" s="64"/>
    </row>
    <row r="943" spans="1:3" ht="15.75" customHeight="1">
      <c r="A943" s="64"/>
      <c r="B943" s="64"/>
      <c r="C943" s="64"/>
    </row>
    <row r="944" spans="1:3" ht="15.75" customHeight="1">
      <c r="A944" s="64"/>
      <c r="B944" s="64"/>
      <c r="C944" s="64"/>
    </row>
    <row r="945" spans="1:3" ht="15.75" customHeight="1">
      <c r="A945" s="64"/>
      <c r="B945" s="64"/>
      <c r="C945" s="64"/>
    </row>
    <row r="946" spans="1:3" ht="15.75" customHeight="1">
      <c r="A946" s="64"/>
      <c r="B946" s="64"/>
      <c r="C946" s="64"/>
    </row>
    <row r="947" spans="1:3" ht="15.75" customHeight="1">
      <c r="A947" s="64"/>
      <c r="B947" s="64"/>
      <c r="C947" s="64"/>
    </row>
    <row r="948" spans="1:3" ht="15.75" customHeight="1">
      <c r="A948" s="64"/>
      <c r="B948" s="64"/>
      <c r="C948" s="64"/>
    </row>
    <row r="949" spans="1:3" ht="15.75" customHeight="1">
      <c r="A949" s="64"/>
      <c r="B949" s="64"/>
      <c r="C949" s="64"/>
    </row>
    <row r="950" spans="1:3" ht="15.75" customHeight="1">
      <c r="A950" s="64"/>
      <c r="B950" s="64"/>
      <c r="C950" s="64"/>
    </row>
    <row r="951" spans="1:3" ht="15.75" customHeight="1">
      <c r="A951" s="64"/>
      <c r="B951" s="64"/>
      <c r="C951" s="64"/>
    </row>
    <row r="952" spans="1:3" ht="15.75" customHeight="1">
      <c r="A952" s="64"/>
      <c r="B952" s="64"/>
      <c r="C952" s="64"/>
    </row>
    <row r="953" spans="1:3" ht="15.75" customHeight="1">
      <c r="A953" s="64"/>
      <c r="B953" s="64"/>
      <c r="C953" s="64"/>
    </row>
    <row r="954" spans="1:3" ht="15.75" customHeight="1">
      <c r="A954" s="64"/>
      <c r="B954" s="64"/>
      <c r="C954" s="64"/>
    </row>
    <row r="955" spans="1:3" ht="15.75" customHeight="1">
      <c r="A955" s="64"/>
      <c r="B955" s="64"/>
      <c r="C955" s="64"/>
    </row>
    <row r="956" spans="1:3" ht="15.75" customHeight="1">
      <c r="A956" s="64"/>
      <c r="B956" s="64"/>
      <c r="C956" s="64"/>
    </row>
    <row r="957" spans="1:3" ht="15.75" customHeight="1">
      <c r="A957" s="64"/>
      <c r="B957" s="64"/>
      <c r="C957" s="64"/>
    </row>
    <row r="958" spans="1:3" ht="15.75" customHeight="1">
      <c r="A958" s="64"/>
      <c r="B958" s="64"/>
      <c r="C958" s="64"/>
    </row>
    <row r="959" spans="1:3" ht="15.75" customHeight="1">
      <c r="A959" s="64"/>
      <c r="B959" s="64"/>
      <c r="C959" s="64"/>
    </row>
    <row r="960" spans="1:3" ht="15.75" customHeight="1">
      <c r="A960" s="64"/>
      <c r="B960" s="64"/>
      <c r="C960" s="64"/>
    </row>
    <row r="961" spans="1:3" ht="15.75" customHeight="1">
      <c r="A961" s="64"/>
      <c r="B961" s="64"/>
      <c r="C961" s="64"/>
    </row>
    <row r="962" spans="1:3" ht="15.75" customHeight="1">
      <c r="A962" s="64"/>
      <c r="B962" s="64"/>
      <c r="C962" s="64"/>
    </row>
    <row r="963" spans="1:3" ht="15.75" customHeight="1">
      <c r="A963" s="64"/>
      <c r="B963" s="64"/>
      <c r="C963" s="64"/>
    </row>
    <row r="964" spans="1:3" ht="15.75" customHeight="1">
      <c r="A964" s="64"/>
      <c r="B964" s="64"/>
      <c r="C964" s="64"/>
    </row>
    <row r="965" spans="1:3" ht="15.75" customHeight="1">
      <c r="A965" s="64"/>
      <c r="B965" s="64"/>
      <c r="C965" s="64"/>
    </row>
    <row r="966" spans="1:3" ht="15.75" customHeight="1">
      <c r="A966" s="64"/>
      <c r="B966" s="64"/>
      <c r="C966" s="64"/>
    </row>
    <row r="967" spans="1:3" ht="15.75" customHeight="1">
      <c r="A967" s="64"/>
      <c r="B967" s="64"/>
      <c r="C967" s="64"/>
    </row>
    <row r="968" spans="1:3" ht="15.75" customHeight="1">
      <c r="A968" s="64"/>
      <c r="B968" s="64"/>
      <c r="C968" s="64"/>
    </row>
    <row r="969" spans="1:3" ht="15.75" customHeight="1">
      <c r="A969" s="64"/>
      <c r="B969" s="64"/>
      <c r="C969" s="64"/>
    </row>
    <row r="970" spans="1:3" ht="15.75" customHeight="1">
      <c r="A970" s="64"/>
      <c r="B970" s="64"/>
      <c r="C970" s="64"/>
    </row>
    <row r="971" spans="1:3" ht="15.75" customHeight="1">
      <c r="A971" s="64"/>
      <c r="B971" s="64"/>
      <c r="C971" s="64"/>
    </row>
    <row r="972" spans="1:3" ht="15.75" customHeight="1">
      <c r="A972" s="64"/>
      <c r="B972" s="64"/>
      <c r="C972" s="64"/>
    </row>
    <row r="973" spans="1:3" ht="15.75" customHeight="1">
      <c r="A973" s="64"/>
      <c r="B973" s="64"/>
      <c r="C973" s="64"/>
    </row>
    <row r="974" spans="1:3" ht="15.75" customHeight="1">
      <c r="A974" s="64"/>
      <c r="B974" s="64"/>
      <c r="C974" s="64"/>
    </row>
    <row r="975" spans="1:3" ht="15.75" customHeight="1">
      <c r="A975" s="64"/>
      <c r="B975" s="64"/>
      <c r="C975" s="64"/>
    </row>
    <row r="976" spans="1:3" ht="15.75" customHeight="1">
      <c r="A976" s="64"/>
      <c r="B976" s="64"/>
      <c r="C976" s="64"/>
    </row>
    <row r="977" spans="1:3" ht="15.75" customHeight="1">
      <c r="A977" s="64"/>
      <c r="B977" s="64"/>
      <c r="C977" s="64"/>
    </row>
    <row r="978" spans="1:3" ht="15.75" customHeight="1">
      <c r="A978" s="64"/>
      <c r="B978" s="64"/>
      <c r="C978" s="64"/>
    </row>
    <row r="979" spans="1:3" ht="15.75" customHeight="1">
      <c r="A979" s="64"/>
      <c r="B979" s="64"/>
      <c r="C979" s="64"/>
    </row>
    <row r="980" spans="1:3" ht="15.75" customHeight="1">
      <c r="A980" s="64"/>
      <c r="B980" s="64"/>
      <c r="C980" s="64"/>
    </row>
    <row r="981" spans="1:3" ht="15.75" customHeight="1">
      <c r="A981" s="64"/>
      <c r="B981" s="64"/>
      <c r="C981" s="64"/>
    </row>
    <row r="982" spans="1:3" ht="15.75" customHeight="1">
      <c r="A982" s="64"/>
      <c r="B982" s="64"/>
      <c r="C982" s="64"/>
    </row>
    <row r="983" spans="1:3" ht="15.75" customHeight="1">
      <c r="A983" s="64"/>
      <c r="B983" s="64"/>
      <c r="C983" s="64"/>
    </row>
    <row r="984" spans="1:3" ht="15.75" customHeight="1">
      <c r="A984" s="64"/>
      <c r="B984" s="64"/>
      <c r="C984" s="64"/>
    </row>
    <row r="985" spans="1:3" ht="15.75" customHeight="1">
      <c r="A985" s="64"/>
      <c r="B985" s="64"/>
      <c r="C985" s="64"/>
    </row>
    <row r="986" spans="1:3" ht="15.75" customHeight="1">
      <c r="A986" s="64"/>
      <c r="B986" s="64"/>
      <c r="C986" s="64"/>
    </row>
    <row r="987" spans="1:3" ht="15.75" customHeight="1">
      <c r="A987" s="64"/>
      <c r="B987" s="64"/>
      <c r="C987" s="64"/>
    </row>
    <row r="988" spans="1:3" ht="15.75" customHeight="1">
      <c r="A988" s="64"/>
      <c r="B988" s="64"/>
      <c r="C988" s="64"/>
    </row>
    <row r="989" spans="1:3" ht="15.75" customHeight="1">
      <c r="A989" s="64"/>
      <c r="B989" s="64"/>
      <c r="C989" s="64"/>
    </row>
    <row r="990" spans="1:3" ht="15.75" customHeight="1">
      <c r="A990" s="64"/>
      <c r="B990" s="64"/>
      <c r="C990" s="64"/>
    </row>
    <row r="991" spans="1:3" ht="15.75" customHeight="1">
      <c r="A991" s="64"/>
      <c r="B991" s="64"/>
      <c r="C991" s="64"/>
    </row>
    <row r="992" spans="1:3" ht="15.75" customHeight="1">
      <c r="A992" s="64"/>
      <c r="B992" s="64"/>
      <c r="C992" s="64"/>
    </row>
    <row r="993" spans="1:3" ht="15.75" customHeight="1">
      <c r="A993" s="64"/>
      <c r="B993" s="64"/>
      <c r="C993" s="64"/>
    </row>
    <row r="994" spans="1:3" ht="15.75" customHeight="1">
      <c r="A994" s="64"/>
      <c r="B994" s="64"/>
      <c r="C994" s="64"/>
    </row>
    <row r="995" spans="1:3" ht="15.75" customHeight="1">
      <c r="A995" s="64"/>
      <c r="B995" s="64"/>
      <c r="C995" s="64"/>
    </row>
    <row r="996" spans="1:3" ht="15.75" customHeight="1">
      <c r="A996" s="64"/>
      <c r="B996" s="64"/>
      <c r="C996" s="64"/>
    </row>
    <row r="997" spans="1:3" ht="15.75" customHeight="1">
      <c r="A997" s="64"/>
      <c r="B997" s="64"/>
      <c r="C997" s="64"/>
    </row>
    <row r="998" spans="1:3" ht="15.75" customHeight="1">
      <c r="A998" s="64"/>
      <c r="B998" s="64"/>
      <c r="C998" s="64"/>
    </row>
    <row r="999" spans="1:3" ht="15.75" customHeight="1">
      <c r="A999" s="64"/>
      <c r="B999" s="64"/>
      <c r="C999" s="64"/>
    </row>
    <row r="1000" spans="1:3" ht="15.75" customHeight="1">
      <c r="A1000" s="64"/>
      <c r="B1000" s="64"/>
      <c r="C1000" s="64"/>
    </row>
  </sheetData>
  <mergeCells count="3">
    <mergeCell ref="A1:C1"/>
    <mergeCell ref="A2:C2"/>
    <mergeCell ref="B4:B6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0"/>
  <sheetViews>
    <sheetView workbookViewId="0"/>
  </sheetViews>
  <sheetFormatPr defaultColWidth="14.42578125" defaultRowHeight="15" customHeight="1"/>
  <cols>
    <col min="1" max="1" width="1.7109375" customWidth="1"/>
    <col min="2" max="2" width="3.5703125" customWidth="1"/>
    <col min="3" max="3" width="20.140625" customWidth="1"/>
    <col min="4" max="4" width="38.5703125" customWidth="1"/>
    <col min="5" max="5" width="17.5703125" customWidth="1"/>
    <col min="6" max="6" width="22.140625" customWidth="1"/>
    <col min="7" max="7" width="17.5703125" customWidth="1"/>
    <col min="8" max="8" width="14.7109375" customWidth="1"/>
    <col min="9" max="26" width="8" customWidth="1"/>
  </cols>
  <sheetData>
    <row r="2" spans="1:26">
      <c r="B2" s="112" t="s">
        <v>2208</v>
      </c>
    </row>
    <row r="4" spans="1:26" ht="45" customHeight="1">
      <c r="B4" s="272" t="s">
        <v>2209</v>
      </c>
      <c r="C4" s="195"/>
      <c r="D4" s="113" t="s">
        <v>1</v>
      </c>
      <c r="E4" s="113" t="s">
        <v>2210</v>
      </c>
      <c r="F4" s="113" t="s">
        <v>2211</v>
      </c>
      <c r="G4" s="114" t="s">
        <v>2212</v>
      </c>
      <c r="H4" s="114" t="s">
        <v>2213</v>
      </c>
    </row>
    <row r="5" spans="1:26">
      <c r="B5" s="273">
        <v>1</v>
      </c>
      <c r="C5" s="275" t="s">
        <v>2214</v>
      </c>
      <c r="D5" s="11" t="s">
        <v>2215</v>
      </c>
      <c r="E5" s="115">
        <v>729750</v>
      </c>
      <c r="F5" s="115">
        <f t="shared" ref="F5:F6" si="0">E5*8.5</f>
        <v>6202875</v>
      </c>
      <c r="G5" s="116"/>
      <c r="H5" s="116"/>
    </row>
    <row r="6" spans="1:26" ht="30" customHeight="1">
      <c r="B6" s="274"/>
      <c r="C6" s="274"/>
      <c r="D6" s="11" t="s">
        <v>2216</v>
      </c>
      <c r="E6" s="115">
        <v>22500</v>
      </c>
      <c r="F6" s="115">
        <f t="shared" si="0"/>
        <v>191250</v>
      </c>
      <c r="G6" s="116"/>
      <c r="H6" s="116"/>
    </row>
    <row r="7" spans="1:26">
      <c r="B7" s="270"/>
      <c r="C7" s="270"/>
      <c r="D7" s="117" t="s">
        <v>2217</v>
      </c>
      <c r="E7" s="118">
        <f t="shared" ref="E7:F7" si="1">SUM(E5:E6)</f>
        <v>752250</v>
      </c>
      <c r="F7" s="118">
        <f t="shared" si="1"/>
        <v>6394125</v>
      </c>
      <c r="G7" s="119">
        <v>390667.72</v>
      </c>
      <c r="H7" s="120">
        <v>4297344.9000000004</v>
      </c>
    </row>
    <row r="10" spans="1:26">
      <c r="B10" s="112" t="s">
        <v>2218</v>
      </c>
    </row>
    <row r="12" spans="1:26" ht="45" customHeight="1">
      <c r="A12" s="121"/>
      <c r="B12" s="272" t="s">
        <v>2209</v>
      </c>
      <c r="C12" s="195"/>
      <c r="D12" s="113" t="s">
        <v>1</v>
      </c>
      <c r="E12" s="113" t="s">
        <v>2210</v>
      </c>
      <c r="F12" s="113" t="s">
        <v>2211</v>
      </c>
      <c r="G12" s="114" t="s">
        <v>2212</v>
      </c>
      <c r="H12" s="114" t="s">
        <v>2213</v>
      </c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23.25" customHeight="1">
      <c r="B13" s="273">
        <v>1</v>
      </c>
      <c r="C13" s="276" t="s">
        <v>2219</v>
      </c>
      <c r="D13" s="11" t="s">
        <v>2220</v>
      </c>
      <c r="E13" s="115">
        <v>6000</v>
      </c>
      <c r="F13" s="115">
        <f t="shared" ref="F13:F15" si="2">E13*8.5</f>
        <v>51000</v>
      </c>
      <c r="G13" s="122"/>
      <c r="H13" s="122"/>
    </row>
    <row r="14" spans="1:26" ht="17.25" customHeight="1">
      <c r="B14" s="274"/>
      <c r="C14" s="274"/>
      <c r="D14" s="11" t="s">
        <v>2221</v>
      </c>
      <c r="E14" s="115">
        <f>E13*0.32</f>
        <v>1920</v>
      </c>
      <c r="F14" s="115">
        <f t="shared" si="2"/>
        <v>16320</v>
      </c>
      <c r="G14" s="122"/>
      <c r="H14" s="122"/>
    </row>
    <row r="15" spans="1:26">
      <c r="B15" s="274"/>
      <c r="C15" s="274"/>
      <c r="D15" s="11" t="s">
        <v>2222</v>
      </c>
      <c r="E15" s="115">
        <v>30000</v>
      </c>
      <c r="F15" s="115">
        <f t="shared" si="2"/>
        <v>255000</v>
      </c>
      <c r="G15" s="122"/>
      <c r="H15" s="122"/>
    </row>
    <row r="16" spans="1:26">
      <c r="B16" s="274"/>
      <c r="C16" s="274"/>
      <c r="D16" s="11"/>
      <c r="E16" s="123">
        <f t="shared" ref="E16:F16" si="3">SUM(E13:E15)</f>
        <v>37920</v>
      </c>
      <c r="F16" s="123">
        <f t="shared" si="3"/>
        <v>322320</v>
      </c>
      <c r="G16" s="124">
        <v>93627.8</v>
      </c>
      <c r="H16" s="124">
        <v>1029905.76</v>
      </c>
    </row>
    <row r="17" spans="2:8">
      <c r="B17" s="274"/>
      <c r="C17" s="274"/>
      <c r="D17" s="11" t="s">
        <v>67</v>
      </c>
      <c r="E17" s="115">
        <v>12000</v>
      </c>
      <c r="F17" s="115">
        <f t="shared" ref="F17:F25" si="4">E17*8.5</f>
        <v>102000</v>
      </c>
      <c r="G17" s="122">
        <v>12000</v>
      </c>
      <c r="H17" s="125">
        <f>G17*10</f>
        <v>120000</v>
      </c>
    </row>
    <row r="18" spans="2:8">
      <c r="B18" s="274"/>
      <c r="C18" s="274"/>
      <c r="D18" s="11" t="s">
        <v>28</v>
      </c>
      <c r="E18" s="115">
        <v>3000</v>
      </c>
      <c r="F18" s="115">
        <f t="shared" si="4"/>
        <v>25500</v>
      </c>
      <c r="G18" s="122">
        <v>2260.69</v>
      </c>
      <c r="H18" s="122">
        <v>24867.62</v>
      </c>
    </row>
    <row r="19" spans="2:8">
      <c r="B19" s="274"/>
      <c r="C19" s="274"/>
      <c r="D19" s="11" t="s">
        <v>26</v>
      </c>
      <c r="E19" s="115">
        <v>8000</v>
      </c>
      <c r="F19" s="115">
        <f t="shared" si="4"/>
        <v>68000</v>
      </c>
      <c r="G19" s="122">
        <v>9500</v>
      </c>
      <c r="H19" s="122">
        <v>104500</v>
      </c>
    </row>
    <row r="20" spans="2:8">
      <c r="B20" s="274"/>
      <c r="C20" s="274"/>
      <c r="D20" s="11" t="s">
        <v>2223</v>
      </c>
      <c r="E20" s="115">
        <v>500</v>
      </c>
      <c r="F20" s="115">
        <f t="shared" si="4"/>
        <v>4250</v>
      </c>
      <c r="G20" s="122">
        <v>104.44</v>
      </c>
      <c r="H20" s="122">
        <v>1148.8699999999999</v>
      </c>
    </row>
    <row r="21" spans="2:8" ht="15.75" customHeight="1">
      <c r="B21" s="274"/>
      <c r="C21" s="274"/>
      <c r="D21" s="11" t="s">
        <v>2224</v>
      </c>
      <c r="E21" s="115">
        <v>1500</v>
      </c>
      <c r="F21" s="115">
        <f t="shared" si="4"/>
        <v>12750</v>
      </c>
      <c r="G21" s="269">
        <v>3397.27</v>
      </c>
      <c r="H21" s="269">
        <v>35370</v>
      </c>
    </row>
    <row r="22" spans="2:8" ht="15.75" customHeight="1">
      <c r="B22" s="274"/>
      <c r="C22" s="274"/>
      <c r="D22" s="11" t="s">
        <v>2225</v>
      </c>
      <c r="E22" s="115">
        <v>600</v>
      </c>
      <c r="F22" s="115">
        <f t="shared" si="4"/>
        <v>5100</v>
      </c>
      <c r="G22" s="270"/>
      <c r="H22" s="270"/>
    </row>
    <row r="23" spans="2:8" ht="15.75" customHeight="1">
      <c r="B23" s="274"/>
      <c r="C23" s="274"/>
      <c r="D23" s="11" t="s">
        <v>2226</v>
      </c>
      <c r="E23" s="115">
        <v>5000</v>
      </c>
      <c r="F23" s="115">
        <f t="shared" si="4"/>
        <v>42500</v>
      </c>
      <c r="G23" s="122">
        <v>5975.18</v>
      </c>
      <c r="H23" s="122">
        <v>65727</v>
      </c>
    </row>
    <row r="24" spans="2:8" ht="15.75" customHeight="1">
      <c r="B24" s="274"/>
      <c r="C24" s="274"/>
      <c r="D24" s="11" t="s">
        <v>40</v>
      </c>
      <c r="E24" s="115">
        <v>1500</v>
      </c>
      <c r="F24" s="115">
        <f t="shared" si="4"/>
        <v>12750</v>
      </c>
      <c r="G24" s="122">
        <v>4630.87</v>
      </c>
      <c r="H24" s="122">
        <v>50939.54</v>
      </c>
    </row>
    <row r="25" spans="2:8" ht="30" customHeight="1">
      <c r="B25" s="274"/>
      <c r="C25" s="274"/>
      <c r="D25" s="11" t="s">
        <v>2227</v>
      </c>
      <c r="E25" s="115">
        <v>5000</v>
      </c>
      <c r="F25" s="115">
        <f t="shared" si="4"/>
        <v>42500</v>
      </c>
      <c r="G25" s="122">
        <v>6325.91</v>
      </c>
      <c r="H25" s="122">
        <v>69585</v>
      </c>
    </row>
    <row r="26" spans="2:8" ht="15.75" customHeight="1">
      <c r="B26" s="274"/>
      <c r="C26" s="274"/>
      <c r="D26" s="11" t="s">
        <v>2228</v>
      </c>
      <c r="E26" s="115"/>
      <c r="F26" s="115">
        <v>3000</v>
      </c>
      <c r="G26" s="122">
        <v>409.1</v>
      </c>
      <c r="H26" s="122">
        <v>4500</v>
      </c>
    </row>
    <row r="27" spans="2:8" ht="15.75" customHeight="1">
      <c r="B27" s="270"/>
      <c r="C27" s="270"/>
      <c r="D27" s="117" t="s">
        <v>2217</v>
      </c>
      <c r="E27" s="118">
        <f t="shared" ref="E27:F27" si="5">E16+E17+E18+E19+E20+E21+E22+E23+E24+E25+E26</f>
        <v>75020</v>
      </c>
      <c r="F27" s="118">
        <f t="shared" si="5"/>
        <v>640670</v>
      </c>
      <c r="G27" s="120">
        <f t="shared" ref="G27:H27" si="6">G26+G25+G24+G23+G21+G20+G19+G18+G17+G16</f>
        <v>138231.26</v>
      </c>
      <c r="H27" s="120">
        <f t="shared" si="6"/>
        <v>1506543.79</v>
      </c>
    </row>
    <row r="28" spans="2:8" ht="15.75" customHeight="1">
      <c r="B28" s="273">
        <v>2</v>
      </c>
      <c r="C28" s="275" t="s">
        <v>2229</v>
      </c>
      <c r="D28" s="11" t="s">
        <v>2230</v>
      </c>
      <c r="E28" s="115">
        <v>150000</v>
      </c>
      <c r="F28" s="115">
        <f t="shared" ref="F28:F29" si="7">E28*8.5</f>
        <v>1275000</v>
      </c>
      <c r="G28" s="122">
        <v>129180.85</v>
      </c>
      <c r="H28" s="122">
        <v>1420989.33</v>
      </c>
    </row>
    <row r="29" spans="2:8" ht="15.75" customHeight="1">
      <c r="B29" s="274"/>
      <c r="C29" s="274"/>
      <c r="D29" s="11" t="s">
        <v>2231</v>
      </c>
      <c r="E29" s="115">
        <v>28000</v>
      </c>
      <c r="F29" s="115">
        <f t="shared" si="7"/>
        <v>238000</v>
      </c>
      <c r="G29" s="122">
        <v>28072.73</v>
      </c>
      <c r="H29" s="122">
        <v>308800</v>
      </c>
    </row>
    <row r="30" spans="2:8" ht="30" customHeight="1">
      <c r="B30" s="274"/>
      <c r="C30" s="274"/>
      <c r="D30" s="11" t="s">
        <v>2232</v>
      </c>
      <c r="E30" s="115">
        <v>40000</v>
      </c>
      <c r="F30" s="115">
        <f>E30*2</f>
        <v>80000</v>
      </c>
      <c r="G30" s="122">
        <v>48771.75</v>
      </c>
      <c r="H30" s="122">
        <v>195087</v>
      </c>
    </row>
    <row r="31" spans="2:8" ht="30" customHeight="1">
      <c r="B31" s="274"/>
      <c r="C31" s="274"/>
      <c r="D31" s="11" t="s">
        <v>2233</v>
      </c>
      <c r="E31" s="115">
        <v>15000</v>
      </c>
      <c r="F31" s="115">
        <f>E31*6.5</f>
        <v>97500</v>
      </c>
      <c r="G31" s="122">
        <f>13862.86+4642.86</f>
        <v>18505.72</v>
      </c>
      <c r="H31" s="122">
        <f>97040+32500</f>
        <v>129540</v>
      </c>
    </row>
    <row r="32" spans="2:8" ht="15.75" customHeight="1">
      <c r="B32" s="274"/>
      <c r="C32" s="274"/>
      <c r="D32" s="11" t="s">
        <v>748</v>
      </c>
      <c r="E32" s="115">
        <v>6000</v>
      </c>
      <c r="F32" s="115">
        <f t="shared" ref="F32:F33" si="8">E32*8.5</f>
        <v>51000</v>
      </c>
      <c r="G32" s="122">
        <v>6048.05</v>
      </c>
      <c r="H32" s="122">
        <v>66528.600000000006</v>
      </c>
    </row>
    <row r="33" spans="1:26" ht="15.75" customHeight="1">
      <c r="B33" s="274"/>
      <c r="C33" s="274"/>
      <c r="D33" s="11" t="s">
        <v>2234</v>
      </c>
      <c r="E33" s="115">
        <v>20000</v>
      </c>
      <c r="F33" s="115">
        <f t="shared" si="8"/>
        <v>170000</v>
      </c>
      <c r="G33" s="122">
        <f>7253.81+4545.45+3026.64+87+16363.64+12423.16</f>
        <v>43699.7</v>
      </c>
      <c r="H33" s="122">
        <f>79791.87+50000+33293+957+180000+171654.8+18384.3+67364.63+38265+12150+48733</f>
        <v>700593.6</v>
      </c>
    </row>
    <row r="34" spans="1:26" ht="15.75" customHeight="1">
      <c r="B34" s="274"/>
      <c r="C34" s="274"/>
      <c r="D34" s="11"/>
      <c r="E34" s="115"/>
      <c r="F34" s="115">
        <f t="shared" ref="F34:F35" si="9">E34*7.5</f>
        <v>0</v>
      </c>
      <c r="G34" s="122"/>
      <c r="H34" s="122"/>
    </row>
    <row r="35" spans="1:26" ht="15.75" customHeight="1">
      <c r="B35" s="274"/>
      <c r="C35" s="274"/>
      <c r="D35" s="11"/>
      <c r="E35" s="115"/>
      <c r="F35" s="115">
        <f t="shared" si="9"/>
        <v>0</v>
      </c>
      <c r="G35" s="122"/>
      <c r="H35" s="122"/>
    </row>
    <row r="36" spans="1:26" ht="15.75" customHeight="1">
      <c r="B36" s="270"/>
      <c r="C36" s="270"/>
      <c r="D36" s="117" t="s">
        <v>2235</v>
      </c>
      <c r="E36" s="118">
        <f t="shared" ref="E36:H36" si="10">SUM(E28:E35)</f>
        <v>259000</v>
      </c>
      <c r="F36" s="118">
        <f t="shared" si="10"/>
        <v>1911500</v>
      </c>
      <c r="G36" s="120">
        <f t="shared" si="10"/>
        <v>274278.8</v>
      </c>
      <c r="H36" s="120">
        <f t="shared" si="10"/>
        <v>2821538.5300000003</v>
      </c>
    </row>
    <row r="37" spans="1:26" ht="15.75" customHeight="1">
      <c r="B37" s="4"/>
      <c r="C37" s="6"/>
      <c r="D37" s="117" t="s">
        <v>2236</v>
      </c>
      <c r="E37" s="118">
        <f t="shared" ref="E37:F37" si="11">E36+E27</f>
        <v>334020</v>
      </c>
      <c r="F37" s="118">
        <f t="shared" si="11"/>
        <v>2552170</v>
      </c>
      <c r="G37" s="120">
        <f t="shared" ref="G37:H37" si="12">G36+G27-G17</f>
        <v>400510.06</v>
      </c>
      <c r="H37" s="120">
        <f t="shared" si="12"/>
        <v>4208082.32</v>
      </c>
    </row>
    <row r="38" spans="1:26" ht="15.75" customHeight="1">
      <c r="D38" s="121"/>
      <c r="E38" s="126"/>
      <c r="F38" s="126"/>
    </row>
    <row r="39" spans="1:26" ht="15.75" customHeight="1">
      <c r="B39" s="277" t="s">
        <v>2237</v>
      </c>
      <c r="C39" s="278"/>
      <c r="D39" s="279"/>
      <c r="E39" s="271">
        <f t="shared" ref="E39:F39" si="13">E7-E37</f>
        <v>418230</v>
      </c>
      <c r="F39" s="271">
        <f t="shared" si="13"/>
        <v>3841955</v>
      </c>
    </row>
    <row r="40" spans="1:26" ht="15.75" customHeight="1">
      <c r="B40" s="280"/>
      <c r="C40" s="281"/>
      <c r="D40" s="282"/>
      <c r="E40" s="270"/>
      <c r="F40" s="270"/>
    </row>
    <row r="41" spans="1:26" ht="15.75" customHeight="1">
      <c r="A41" s="73"/>
      <c r="B41" s="127"/>
      <c r="C41" s="127"/>
      <c r="D41" s="127"/>
      <c r="E41" s="128"/>
      <c r="F41" s="128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6" ht="15.75" customHeight="1">
      <c r="A42" s="73"/>
      <c r="B42" s="127"/>
      <c r="C42" s="127"/>
      <c r="D42" s="127"/>
      <c r="E42" s="128"/>
      <c r="F42" s="128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spans="1:26" ht="15.75" customHeight="1"/>
    <row r="44" spans="1:26" ht="6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G21:G22"/>
    <mergeCell ref="H21:H22"/>
    <mergeCell ref="F39:F40"/>
    <mergeCell ref="B4:C4"/>
    <mergeCell ref="B5:B7"/>
    <mergeCell ref="C5:C7"/>
    <mergeCell ref="B12:C12"/>
    <mergeCell ref="C13:C27"/>
    <mergeCell ref="B13:B27"/>
    <mergeCell ref="B28:B36"/>
    <mergeCell ref="C28:C36"/>
    <mergeCell ref="B39:D40"/>
    <mergeCell ref="E39:E40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0"/>
  <sheetViews>
    <sheetView workbookViewId="0"/>
  </sheetViews>
  <sheetFormatPr defaultColWidth="14.42578125" defaultRowHeight="15" customHeight="1"/>
  <cols>
    <col min="1" max="1" width="1.7109375" customWidth="1"/>
    <col min="2" max="2" width="3.5703125" customWidth="1"/>
    <col min="3" max="3" width="20.140625" customWidth="1"/>
    <col min="4" max="4" width="38.5703125" customWidth="1"/>
    <col min="5" max="5" width="17.5703125" customWidth="1"/>
    <col min="6" max="6" width="22.140625" customWidth="1"/>
    <col min="7" max="26" width="8" customWidth="1"/>
  </cols>
  <sheetData>
    <row r="2" spans="1:26">
      <c r="B2" s="112" t="s">
        <v>2208</v>
      </c>
    </row>
    <row r="4" spans="1:26" ht="45" customHeight="1">
      <c r="B4" s="285" t="s">
        <v>2209</v>
      </c>
      <c r="C4" s="195"/>
      <c r="D4" s="129" t="s">
        <v>1</v>
      </c>
      <c r="E4" s="129" t="s">
        <v>2210</v>
      </c>
      <c r="F4" s="129" t="s">
        <v>2211</v>
      </c>
    </row>
    <row r="5" spans="1:26">
      <c r="B5" s="273">
        <v>1</v>
      </c>
      <c r="C5" s="275" t="s">
        <v>2238</v>
      </c>
      <c r="D5" s="11" t="s">
        <v>2215</v>
      </c>
      <c r="E5" s="115">
        <v>729750</v>
      </c>
      <c r="F5" s="115">
        <f t="shared" ref="F5:F6" si="0">E5*8.5</f>
        <v>6202875</v>
      </c>
    </row>
    <row r="6" spans="1:26" ht="30" customHeight="1">
      <c r="B6" s="274"/>
      <c r="C6" s="274"/>
      <c r="D6" s="11" t="s">
        <v>2216</v>
      </c>
      <c r="E6" s="115">
        <v>22500</v>
      </c>
      <c r="F6" s="115">
        <f t="shared" si="0"/>
        <v>191250</v>
      </c>
    </row>
    <row r="7" spans="1:26">
      <c r="B7" s="270"/>
      <c r="C7" s="270"/>
      <c r="D7" s="130" t="s">
        <v>2217</v>
      </c>
      <c r="E7" s="131">
        <f t="shared" ref="E7:F7" si="1">SUM(E5:E6)</f>
        <v>752250</v>
      </c>
      <c r="F7" s="131">
        <f t="shared" si="1"/>
        <v>6394125</v>
      </c>
    </row>
    <row r="10" spans="1:26">
      <c r="B10" s="112" t="s">
        <v>2218</v>
      </c>
    </row>
    <row r="12" spans="1:26" ht="45" customHeight="1">
      <c r="A12" s="121"/>
      <c r="B12" s="285" t="s">
        <v>2209</v>
      </c>
      <c r="C12" s="195"/>
      <c r="D12" s="129" t="s">
        <v>1</v>
      </c>
      <c r="E12" s="129" t="s">
        <v>2210</v>
      </c>
      <c r="F12" s="129" t="s">
        <v>2211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ht="23.25" customHeight="1">
      <c r="B13" s="273">
        <v>1</v>
      </c>
      <c r="C13" s="276" t="s">
        <v>2219</v>
      </c>
      <c r="D13" s="11" t="s">
        <v>2220</v>
      </c>
      <c r="E13" s="115">
        <v>6000</v>
      </c>
      <c r="F13" s="115">
        <f t="shared" ref="F13:F24" si="2">E13*8.5</f>
        <v>51000</v>
      </c>
    </row>
    <row r="14" spans="1:26" ht="17.25" customHeight="1">
      <c r="B14" s="274"/>
      <c r="C14" s="274"/>
      <c r="D14" s="11" t="s">
        <v>2221</v>
      </c>
      <c r="E14" s="115">
        <f>E13*0.32</f>
        <v>1920</v>
      </c>
      <c r="F14" s="115">
        <f t="shared" si="2"/>
        <v>16320</v>
      </c>
    </row>
    <row r="15" spans="1:26">
      <c r="B15" s="274"/>
      <c r="C15" s="274"/>
      <c r="D15" s="11" t="s">
        <v>2222</v>
      </c>
      <c r="E15" s="115">
        <v>30000</v>
      </c>
      <c r="F15" s="115">
        <f t="shared" si="2"/>
        <v>255000</v>
      </c>
    </row>
    <row r="16" spans="1:26">
      <c r="B16" s="274"/>
      <c r="C16" s="274"/>
      <c r="D16" s="11" t="s">
        <v>67</v>
      </c>
      <c r="E16" s="115">
        <v>12000</v>
      </c>
      <c r="F16" s="115">
        <f t="shared" si="2"/>
        <v>102000</v>
      </c>
    </row>
    <row r="17" spans="2:6">
      <c r="B17" s="274"/>
      <c r="C17" s="274"/>
      <c r="D17" s="11" t="s">
        <v>28</v>
      </c>
      <c r="E17" s="115">
        <v>3000</v>
      </c>
      <c r="F17" s="115">
        <f t="shared" si="2"/>
        <v>25500</v>
      </c>
    </row>
    <row r="18" spans="2:6">
      <c r="B18" s="274"/>
      <c r="C18" s="274"/>
      <c r="D18" s="11" t="s">
        <v>26</v>
      </c>
      <c r="E18" s="115">
        <v>8000</v>
      </c>
      <c r="F18" s="115">
        <f t="shared" si="2"/>
        <v>68000</v>
      </c>
    </row>
    <row r="19" spans="2:6">
      <c r="B19" s="274"/>
      <c r="C19" s="274"/>
      <c r="D19" s="11" t="s">
        <v>2223</v>
      </c>
      <c r="E19" s="115">
        <v>500</v>
      </c>
      <c r="F19" s="115">
        <f t="shared" si="2"/>
        <v>4250</v>
      </c>
    </row>
    <row r="20" spans="2:6">
      <c r="B20" s="274"/>
      <c r="C20" s="274"/>
      <c r="D20" s="11" t="s">
        <v>2224</v>
      </c>
      <c r="E20" s="115">
        <v>1500</v>
      </c>
      <c r="F20" s="115">
        <f t="shared" si="2"/>
        <v>12750</v>
      </c>
    </row>
    <row r="21" spans="2:6" ht="15.75" customHeight="1">
      <c r="B21" s="274"/>
      <c r="C21" s="274"/>
      <c r="D21" s="11" t="s">
        <v>2225</v>
      </c>
      <c r="E21" s="115">
        <v>600</v>
      </c>
      <c r="F21" s="115">
        <f t="shared" si="2"/>
        <v>5100</v>
      </c>
    </row>
    <row r="22" spans="2:6" ht="15.75" customHeight="1">
      <c r="B22" s="274"/>
      <c r="C22" s="274"/>
      <c r="D22" s="11" t="s">
        <v>2226</v>
      </c>
      <c r="E22" s="115">
        <v>5000</v>
      </c>
      <c r="F22" s="115">
        <f t="shared" si="2"/>
        <v>42500</v>
      </c>
    </row>
    <row r="23" spans="2:6" ht="15.75" customHeight="1">
      <c r="B23" s="274"/>
      <c r="C23" s="274"/>
      <c r="D23" s="11" t="s">
        <v>40</v>
      </c>
      <c r="E23" s="115">
        <v>1500</v>
      </c>
      <c r="F23" s="115">
        <f t="shared" si="2"/>
        <v>12750</v>
      </c>
    </row>
    <row r="24" spans="2:6" ht="30" customHeight="1">
      <c r="B24" s="274"/>
      <c r="C24" s="274"/>
      <c r="D24" s="11" t="s">
        <v>2227</v>
      </c>
      <c r="E24" s="115">
        <v>5000</v>
      </c>
      <c r="F24" s="115">
        <f t="shared" si="2"/>
        <v>42500</v>
      </c>
    </row>
    <row r="25" spans="2:6" ht="15.75" customHeight="1">
      <c r="B25" s="274"/>
      <c r="C25" s="274"/>
      <c r="D25" s="11" t="s">
        <v>2228</v>
      </c>
      <c r="E25" s="115"/>
      <c r="F25" s="115">
        <v>3000</v>
      </c>
    </row>
    <row r="26" spans="2:6" ht="15.75" customHeight="1">
      <c r="B26" s="270"/>
      <c r="C26" s="270"/>
      <c r="D26" s="132" t="s">
        <v>2217</v>
      </c>
      <c r="E26" s="133">
        <f>SUM(E13:E24)</f>
        <v>75020</v>
      </c>
      <c r="F26" s="133">
        <f>SUM(F13:F25)</f>
        <v>640670</v>
      </c>
    </row>
    <row r="27" spans="2:6" ht="15.75" customHeight="1">
      <c r="B27" s="273">
        <v>2</v>
      </c>
      <c r="C27" s="275" t="s">
        <v>2229</v>
      </c>
      <c r="D27" s="11" t="s">
        <v>2230</v>
      </c>
      <c r="E27" s="115">
        <v>150000</v>
      </c>
      <c r="F27" s="115">
        <f t="shared" ref="F27:F28" si="3">E27*8.5</f>
        <v>1275000</v>
      </c>
    </row>
    <row r="28" spans="2:6" ht="15.75" customHeight="1">
      <c r="B28" s="274"/>
      <c r="C28" s="274"/>
      <c r="D28" s="11" t="s">
        <v>2231</v>
      </c>
      <c r="E28" s="115">
        <v>28000</v>
      </c>
      <c r="F28" s="115">
        <f t="shared" si="3"/>
        <v>238000</v>
      </c>
    </row>
    <row r="29" spans="2:6" ht="30" customHeight="1">
      <c r="B29" s="274"/>
      <c r="C29" s="274"/>
      <c r="D29" s="11" t="s">
        <v>2232</v>
      </c>
      <c r="E29" s="115">
        <v>40000</v>
      </c>
      <c r="F29" s="115">
        <f>E29*2</f>
        <v>80000</v>
      </c>
    </row>
    <row r="30" spans="2:6" ht="30" customHeight="1">
      <c r="B30" s="274"/>
      <c r="C30" s="274"/>
      <c r="D30" s="11" t="s">
        <v>2233</v>
      </c>
      <c r="E30" s="115">
        <v>15000</v>
      </c>
      <c r="F30" s="115">
        <f>E30*6.5</f>
        <v>97500</v>
      </c>
    </row>
    <row r="31" spans="2:6" ht="15.75" customHeight="1">
      <c r="B31" s="274"/>
      <c r="C31" s="274"/>
      <c r="D31" s="11" t="s">
        <v>748</v>
      </c>
      <c r="E31" s="115">
        <v>6000</v>
      </c>
      <c r="F31" s="115">
        <f t="shared" ref="F31:F32" si="4">E31*8.5</f>
        <v>51000</v>
      </c>
    </row>
    <row r="32" spans="2:6" ht="15.75" customHeight="1">
      <c r="B32" s="274"/>
      <c r="C32" s="274"/>
      <c r="D32" s="11" t="s">
        <v>2234</v>
      </c>
      <c r="E32" s="115">
        <v>20000</v>
      </c>
      <c r="F32" s="115">
        <f t="shared" si="4"/>
        <v>170000</v>
      </c>
    </row>
    <row r="33" spans="1:26" ht="15.75" customHeight="1">
      <c r="B33" s="274"/>
      <c r="C33" s="274"/>
      <c r="D33" s="11"/>
      <c r="E33" s="115"/>
      <c r="F33" s="115">
        <f t="shared" ref="F33:F34" si="5">E33*7.5</f>
        <v>0</v>
      </c>
    </row>
    <row r="34" spans="1:26" ht="15.75" customHeight="1">
      <c r="B34" s="274"/>
      <c r="C34" s="274"/>
      <c r="D34" s="11"/>
      <c r="E34" s="115"/>
      <c r="F34" s="115">
        <f t="shared" si="5"/>
        <v>0</v>
      </c>
    </row>
    <row r="35" spans="1:26" ht="15.75" customHeight="1">
      <c r="B35" s="270"/>
      <c r="C35" s="270"/>
      <c r="D35" s="132" t="s">
        <v>2235</v>
      </c>
      <c r="E35" s="133">
        <f t="shared" ref="E35:F35" si="6">SUM(E27:E34)</f>
        <v>259000</v>
      </c>
      <c r="F35" s="133">
        <f t="shared" si="6"/>
        <v>1911500</v>
      </c>
    </row>
    <row r="36" spans="1:26" ht="15.75" customHeight="1">
      <c r="B36" s="4"/>
      <c r="C36" s="6"/>
      <c r="D36" s="132" t="s">
        <v>2236</v>
      </c>
      <c r="E36" s="133">
        <f t="shared" ref="E36:F36" si="7">E35+E26</f>
        <v>334020</v>
      </c>
      <c r="F36" s="133">
        <f t="shared" si="7"/>
        <v>2552170</v>
      </c>
    </row>
    <row r="37" spans="1:26" ht="15.75" customHeight="1">
      <c r="D37" s="121"/>
      <c r="E37" s="126"/>
      <c r="F37" s="126"/>
    </row>
    <row r="38" spans="1:26" ht="15.75" customHeight="1">
      <c r="B38" s="283" t="s">
        <v>2237</v>
      </c>
      <c r="C38" s="278"/>
      <c r="D38" s="279"/>
      <c r="E38" s="284">
        <f t="shared" ref="E38:F38" si="8">E7-E36</f>
        <v>418230</v>
      </c>
      <c r="F38" s="284">
        <f t="shared" si="8"/>
        <v>3841955</v>
      </c>
    </row>
    <row r="39" spans="1:26" ht="15.75" customHeight="1">
      <c r="B39" s="280"/>
      <c r="C39" s="281"/>
      <c r="D39" s="282"/>
      <c r="E39" s="270"/>
      <c r="F39" s="270"/>
    </row>
    <row r="40" spans="1:26" ht="15.75" customHeight="1">
      <c r="A40" s="73"/>
      <c r="B40" s="127"/>
      <c r="C40" s="127"/>
      <c r="D40" s="127"/>
      <c r="E40" s="128"/>
      <c r="F40" s="128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6" ht="15.75" customHeight="1">
      <c r="A41" s="73"/>
      <c r="B41" s="127"/>
      <c r="C41" s="127"/>
      <c r="D41" s="127"/>
      <c r="E41" s="128"/>
      <c r="F41" s="128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6" ht="15.75" customHeight="1"/>
    <row r="43" spans="1:26" ht="6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27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C27:C35"/>
    <mergeCell ref="B38:D39"/>
    <mergeCell ref="E38:E39"/>
    <mergeCell ref="F38:F39"/>
    <mergeCell ref="B4:C4"/>
    <mergeCell ref="B5:B7"/>
    <mergeCell ref="C5:C7"/>
    <mergeCell ref="B12:C12"/>
    <mergeCell ref="B13:B26"/>
    <mergeCell ref="C13:C26"/>
    <mergeCell ref="B27:B3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2"/>
  <sheetViews>
    <sheetView workbookViewId="0">
      <pane ySplit="2" topLeftCell="A27" activePane="bottomLeft" state="frozen"/>
      <selection pane="bottomLeft" activeCell="E48" sqref="E48"/>
    </sheetView>
  </sheetViews>
  <sheetFormatPr defaultColWidth="14.42578125" defaultRowHeight="15" customHeight="1"/>
  <cols>
    <col min="1" max="1" width="1.42578125" customWidth="1"/>
    <col min="2" max="2" width="4.5703125" customWidth="1"/>
    <col min="3" max="3" width="5" customWidth="1"/>
    <col min="4" max="4" width="40.7109375" customWidth="1"/>
    <col min="5" max="5" width="15" customWidth="1"/>
    <col min="6" max="6" width="17.140625" customWidth="1"/>
    <col min="7" max="7" width="14.5703125" customWidth="1"/>
    <col min="8" max="8" width="53.28515625" customWidth="1"/>
  </cols>
  <sheetData>
    <row r="1" spans="2:8" ht="27.75" customHeight="1">
      <c r="B1" s="58" t="s">
        <v>69</v>
      </c>
      <c r="C1" s="1"/>
    </row>
    <row r="2" spans="2:8" ht="75" customHeight="1">
      <c r="B2" s="2" t="s">
        <v>0</v>
      </c>
      <c r="C2" s="3" t="s">
        <v>1</v>
      </c>
      <c r="D2" s="4"/>
      <c r="E2" s="5" t="s">
        <v>2</v>
      </c>
      <c r="F2" s="5" t="s">
        <v>3</v>
      </c>
      <c r="G2" s="6" t="s">
        <v>4</v>
      </c>
      <c r="H2" s="7" t="s">
        <v>5</v>
      </c>
    </row>
    <row r="3" spans="2:8">
      <c r="B3" s="192" t="s">
        <v>6</v>
      </c>
      <c r="C3" s="193"/>
      <c r="D3" s="193"/>
      <c r="E3" s="8">
        <f t="shared" ref="E3:G3" si="0">SUM(E4:E12)</f>
        <v>395000</v>
      </c>
      <c r="F3" s="8">
        <f t="shared" si="0"/>
        <v>395000</v>
      </c>
      <c r="G3" s="8">
        <f t="shared" si="0"/>
        <v>4740000</v>
      </c>
    </row>
    <row r="4" spans="2:8">
      <c r="B4" s="9" t="s">
        <v>7</v>
      </c>
      <c r="C4" s="10" t="s">
        <v>8</v>
      </c>
      <c r="D4" s="11"/>
      <c r="E4" s="12"/>
      <c r="F4" s="13">
        <f>SUM(E5:E7)</f>
        <v>160000</v>
      </c>
      <c r="G4" s="13">
        <f>F4*12</f>
        <v>1920000</v>
      </c>
    </row>
    <row r="5" spans="2:8">
      <c r="B5" s="14"/>
      <c r="C5" s="15">
        <v>1</v>
      </c>
      <c r="D5" s="16" t="s">
        <v>70</v>
      </c>
      <c r="E5" s="21">
        <v>150000</v>
      </c>
      <c r="F5" s="17"/>
      <c r="G5" s="18"/>
    </row>
    <row r="6" spans="2:8" ht="15.75" customHeight="1">
      <c r="B6" s="19"/>
      <c r="C6" s="57">
        <v>2</v>
      </c>
      <c r="D6" s="20" t="s">
        <v>10</v>
      </c>
      <c r="E6" s="21">
        <v>8000</v>
      </c>
      <c r="F6" s="22"/>
      <c r="G6" s="23"/>
    </row>
    <row r="7" spans="2:8">
      <c r="B7" s="14"/>
      <c r="C7" s="15">
        <v>3</v>
      </c>
      <c r="D7" s="16" t="s">
        <v>11</v>
      </c>
      <c r="E7" s="21">
        <v>2000</v>
      </c>
      <c r="F7" s="24"/>
      <c r="G7" s="25"/>
    </row>
    <row r="8" spans="2:8">
      <c r="B8" s="9" t="s">
        <v>12</v>
      </c>
      <c r="C8" s="10" t="s">
        <v>13</v>
      </c>
      <c r="D8" s="11"/>
      <c r="E8" s="26">
        <v>10000</v>
      </c>
      <c r="F8" s="27">
        <f t="shared" ref="F8:F12" si="1">E8</f>
        <v>10000</v>
      </c>
      <c r="G8" s="13">
        <f t="shared" ref="G8:G12" si="2">F8*12</f>
        <v>120000</v>
      </c>
    </row>
    <row r="9" spans="2:8" ht="16.5" customHeight="1">
      <c r="B9" s="9" t="s">
        <v>14</v>
      </c>
      <c r="C9" s="10" t="s">
        <v>71</v>
      </c>
      <c r="D9" s="11"/>
      <c r="E9" s="26">
        <v>4000</v>
      </c>
      <c r="F9" s="27">
        <f t="shared" si="1"/>
        <v>4000</v>
      </c>
      <c r="G9" s="27">
        <f t="shared" si="2"/>
        <v>48000</v>
      </c>
    </row>
    <row r="10" spans="2:8">
      <c r="B10" s="9" t="s">
        <v>15</v>
      </c>
      <c r="C10" s="10" t="s">
        <v>72</v>
      </c>
      <c r="D10" s="11"/>
      <c r="E10" s="26">
        <v>6000</v>
      </c>
      <c r="F10" s="27">
        <f t="shared" si="1"/>
        <v>6000</v>
      </c>
      <c r="G10" s="27">
        <f t="shared" si="2"/>
        <v>72000</v>
      </c>
    </row>
    <row r="11" spans="2:8" ht="15.75" customHeight="1">
      <c r="B11" s="9" t="s">
        <v>17</v>
      </c>
      <c r="C11" s="10" t="s">
        <v>16</v>
      </c>
      <c r="D11" s="11"/>
      <c r="E11" s="26">
        <v>35000</v>
      </c>
      <c r="F11" s="28">
        <f t="shared" si="1"/>
        <v>35000</v>
      </c>
      <c r="G11" s="27">
        <f t="shared" si="2"/>
        <v>420000</v>
      </c>
    </row>
    <row r="12" spans="2:8" ht="17.25" customHeight="1">
      <c r="B12" s="9" t="s">
        <v>19</v>
      </c>
      <c r="C12" s="10" t="s">
        <v>18</v>
      </c>
      <c r="D12" s="11"/>
      <c r="E12" s="26">
        <v>180000</v>
      </c>
      <c r="F12" s="28">
        <f t="shared" si="1"/>
        <v>180000</v>
      </c>
      <c r="G12" s="27">
        <f t="shared" si="2"/>
        <v>2160000</v>
      </c>
      <c r="H12" s="29" t="s">
        <v>73</v>
      </c>
    </row>
    <row r="13" spans="2:8" ht="15.75" customHeight="1">
      <c r="B13" s="192" t="s">
        <v>21</v>
      </c>
      <c r="C13" s="193"/>
      <c r="D13" s="193"/>
      <c r="E13" s="31"/>
      <c r="F13" s="8">
        <f t="shared" ref="F13:G13" si="3">SUM(F14:F35)</f>
        <v>238500</v>
      </c>
      <c r="G13" s="8">
        <f t="shared" si="3"/>
        <v>2862000</v>
      </c>
    </row>
    <row r="14" spans="2:8" ht="15.75" customHeight="1">
      <c r="B14" s="32" t="s">
        <v>22</v>
      </c>
      <c r="C14" s="30" t="s">
        <v>65</v>
      </c>
      <c r="D14" s="33"/>
      <c r="E14" s="12"/>
      <c r="F14" s="13">
        <f>SUM(E15:E18)</f>
        <v>155000</v>
      </c>
      <c r="G14" s="13">
        <f>F14*12</f>
        <v>1860000</v>
      </c>
    </row>
    <row r="15" spans="2:8" ht="15.75" customHeight="1">
      <c r="B15" s="14"/>
      <c r="C15" s="57">
        <v>1</v>
      </c>
      <c r="D15" s="20" t="s">
        <v>66</v>
      </c>
      <c r="E15" s="21">
        <v>43500</v>
      </c>
      <c r="F15" s="37"/>
      <c r="G15" s="18"/>
    </row>
    <row r="16" spans="2:8">
      <c r="B16" s="14"/>
      <c r="C16" s="34">
        <v>2</v>
      </c>
      <c r="D16" s="35" t="s">
        <v>23</v>
      </c>
      <c r="E16" s="21">
        <v>36700</v>
      </c>
      <c r="F16" s="36"/>
      <c r="G16" s="23"/>
    </row>
    <row r="17" spans="2:7">
      <c r="B17" s="14"/>
      <c r="C17" s="34">
        <v>3</v>
      </c>
      <c r="D17" s="35" t="s">
        <v>74</v>
      </c>
      <c r="E17" s="21">
        <v>23300</v>
      </c>
      <c r="F17" s="36"/>
      <c r="G17" s="23"/>
    </row>
    <row r="18" spans="2:7">
      <c r="B18" s="14"/>
      <c r="C18" s="34">
        <v>4</v>
      </c>
      <c r="D18" s="35" t="s">
        <v>24</v>
      </c>
      <c r="E18" s="21">
        <v>51500</v>
      </c>
      <c r="F18" s="36"/>
      <c r="G18" s="23"/>
    </row>
    <row r="19" spans="2:7">
      <c r="B19" s="9" t="s">
        <v>25</v>
      </c>
      <c r="C19" s="10" t="s">
        <v>26</v>
      </c>
      <c r="D19" s="11"/>
      <c r="E19" s="12"/>
      <c r="F19" s="27">
        <f>SUM(E20:E21)</f>
        <v>15000</v>
      </c>
      <c r="G19" s="27">
        <f>F19*12</f>
        <v>180000</v>
      </c>
    </row>
    <row r="20" spans="2:7">
      <c r="B20" s="9"/>
      <c r="C20" s="34">
        <v>1</v>
      </c>
      <c r="D20" s="16" t="s">
        <v>75</v>
      </c>
      <c r="E20" s="21">
        <v>5000</v>
      </c>
      <c r="F20" s="59"/>
      <c r="G20" s="38"/>
    </row>
    <row r="21" spans="2:7">
      <c r="B21" s="9"/>
      <c r="C21" s="34">
        <v>2</v>
      </c>
      <c r="D21" s="16" t="s">
        <v>76</v>
      </c>
      <c r="E21" s="21">
        <v>10000</v>
      </c>
      <c r="F21" s="39"/>
      <c r="G21" s="40"/>
    </row>
    <row r="22" spans="2:7" ht="15.75" customHeight="1">
      <c r="B22" s="9" t="s">
        <v>27</v>
      </c>
      <c r="C22" s="10" t="s">
        <v>67</v>
      </c>
      <c r="D22" s="11"/>
      <c r="E22" s="12"/>
      <c r="F22" s="60">
        <f>SUM(E23:E25)</f>
        <v>37000</v>
      </c>
      <c r="G22" s="61">
        <f>F22*12</f>
        <v>444000</v>
      </c>
    </row>
    <row r="23" spans="2:7" ht="15.75" customHeight="1">
      <c r="B23" s="14"/>
      <c r="C23" s="34">
        <v>1</v>
      </c>
      <c r="D23" s="16" t="s">
        <v>77</v>
      </c>
      <c r="E23" s="21">
        <v>20000</v>
      </c>
      <c r="F23" s="59"/>
      <c r="G23" s="38"/>
    </row>
    <row r="24" spans="2:7" ht="15.75" customHeight="1">
      <c r="B24" s="14"/>
      <c r="C24" s="34">
        <v>2</v>
      </c>
      <c r="D24" s="20" t="s">
        <v>28</v>
      </c>
      <c r="E24" s="21">
        <v>7000</v>
      </c>
      <c r="F24" s="36"/>
      <c r="G24" s="23"/>
    </row>
    <row r="25" spans="2:7" ht="15.75" customHeight="1">
      <c r="B25" s="14"/>
      <c r="C25" s="34">
        <v>3</v>
      </c>
      <c r="D25" s="20" t="s">
        <v>68</v>
      </c>
      <c r="E25" s="21">
        <v>10000</v>
      </c>
      <c r="F25" s="36"/>
      <c r="G25" s="23"/>
    </row>
    <row r="26" spans="2:7" ht="15.75" customHeight="1">
      <c r="B26" s="9" t="s">
        <v>32</v>
      </c>
      <c r="C26" s="10" t="s">
        <v>33</v>
      </c>
      <c r="D26" s="11"/>
      <c r="E26" s="12"/>
      <c r="F26" s="27">
        <f>SUM(E27:E31)</f>
        <v>22500</v>
      </c>
      <c r="G26" s="27">
        <f>F26*12</f>
        <v>270000</v>
      </c>
    </row>
    <row r="27" spans="2:7" ht="15.75" customHeight="1">
      <c r="B27" s="14"/>
      <c r="C27" s="34">
        <v>1</v>
      </c>
      <c r="D27" s="20" t="s">
        <v>34</v>
      </c>
      <c r="E27" s="21">
        <v>2000</v>
      </c>
      <c r="F27" s="37"/>
      <c r="G27" s="38"/>
    </row>
    <row r="28" spans="2:7" ht="15.75" customHeight="1">
      <c r="B28" s="14"/>
      <c r="C28" s="34">
        <v>2</v>
      </c>
      <c r="D28" s="20" t="s">
        <v>35</v>
      </c>
      <c r="E28" s="21">
        <v>5500</v>
      </c>
      <c r="F28" s="22"/>
      <c r="G28" s="23"/>
    </row>
    <row r="29" spans="2:7" ht="15.75" customHeight="1">
      <c r="B29" s="14"/>
      <c r="C29" s="34">
        <v>3</v>
      </c>
      <c r="D29" s="16" t="s">
        <v>36</v>
      </c>
      <c r="E29" s="21">
        <v>5000</v>
      </c>
      <c r="F29" s="22"/>
      <c r="G29" s="23"/>
    </row>
    <row r="30" spans="2:7" ht="15.75" customHeight="1">
      <c r="B30" s="14"/>
      <c r="C30" s="34">
        <v>4</v>
      </c>
      <c r="D30" s="20" t="s">
        <v>37</v>
      </c>
      <c r="E30" s="21">
        <v>4000</v>
      </c>
      <c r="F30" s="22"/>
      <c r="G30" s="23"/>
    </row>
    <row r="31" spans="2:7" ht="15.75" customHeight="1">
      <c r="B31" s="14"/>
      <c r="C31" s="34">
        <v>5</v>
      </c>
      <c r="D31" s="20" t="s">
        <v>78</v>
      </c>
      <c r="E31" s="21">
        <v>6000</v>
      </c>
      <c r="F31" s="39"/>
      <c r="G31" s="40"/>
    </row>
    <row r="32" spans="2:7" ht="15.75" customHeight="1">
      <c r="B32" s="9" t="s">
        <v>38</v>
      </c>
      <c r="C32" s="10" t="s">
        <v>39</v>
      </c>
      <c r="D32" s="11"/>
      <c r="E32" s="12"/>
      <c r="F32" s="27">
        <f>SUM(E33:E35)</f>
        <v>9000</v>
      </c>
      <c r="G32" s="27">
        <f>F32*12</f>
        <v>108000</v>
      </c>
    </row>
    <row r="33" spans="2:7" ht="15.75" customHeight="1">
      <c r="B33" s="9"/>
      <c r="C33" s="34">
        <v>1</v>
      </c>
      <c r="D33" s="16" t="s">
        <v>79</v>
      </c>
      <c r="E33" s="26">
        <v>7000</v>
      </c>
      <c r="F33" s="62"/>
      <c r="G33" s="23"/>
    </row>
    <row r="34" spans="2:7" ht="15.75" customHeight="1">
      <c r="B34" s="9"/>
      <c r="C34" s="34">
        <v>2</v>
      </c>
      <c r="D34" s="16" t="s">
        <v>40</v>
      </c>
      <c r="E34" s="26">
        <v>1000</v>
      </c>
      <c r="F34" s="22"/>
      <c r="G34" s="23"/>
    </row>
    <row r="35" spans="2:7" ht="15.75" customHeight="1">
      <c r="B35" s="9"/>
      <c r="C35" s="34">
        <v>3</v>
      </c>
      <c r="D35" s="16" t="s">
        <v>80</v>
      </c>
      <c r="E35" s="26">
        <v>1000</v>
      </c>
      <c r="F35" s="22"/>
      <c r="G35" s="23"/>
    </row>
    <row r="36" spans="2:7" ht="15.75" customHeight="1">
      <c r="B36" s="194" t="s">
        <v>42</v>
      </c>
      <c r="C36" s="193"/>
      <c r="D36" s="195"/>
      <c r="E36" s="41"/>
      <c r="F36" s="42">
        <f t="shared" ref="F36:G36" si="4">SUM(F37)</f>
        <v>16500</v>
      </c>
      <c r="G36" s="42">
        <f t="shared" si="4"/>
        <v>198000</v>
      </c>
    </row>
    <row r="37" spans="2:7" ht="17.25" customHeight="1">
      <c r="B37" s="9" t="s">
        <v>43</v>
      </c>
      <c r="C37" s="196" t="s">
        <v>20</v>
      </c>
      <c r="D37" s="195"/>
      <c r="E37" s="26">
        <v>16500</v>
      </c>
      <c r="F37" s="26">
        <v>16500</v>
      </c>
      <c r="G37" s="12">
        <f>F37*12</f>
        <v>198000</v>
      </c>
    </row>
    <row r="38" spans="2:7" ht="15.75" customHeight="1">
      <c r="B38" s="43"/>
      <c r="C38" s="1"/>
    </row>
    <row r="39" spans="2:7" ht="15.75" customHeight="1">
      <c r="C39" s="44" t="s">
        <v>59</v>
      </c>
      <c r="D39" s="45"/>
      <c r="E39" s="50">
        <f>486</f>
        <v>486</v>
      </c>
      <c r="F39" s="46"/>
    </row>
    <row r="40" spans="2:7" ht="15.75" customHeight="1">
      <c r="C40" s="44"/>
      <c r="D40" s="45"/>
      <c r="E40" s="46"/>
      <c r="F40" s="46"/>
    </row>
    <row r="41" spans="2:7" ht="15.75" customHeight="1">
      <c r="C41" s="44" t="s">
        <v>60</v>
      </c>
      <c r="D41" s="45"/>
      <c r="E41" s="46" t="s">
        <v>61</v>
      </c>
      <c r="F41" s="46" t="s">
        <v>62</v>
      </c>
    </row>
    <row r="42" spans="2:7" ht="15.75" customHeight="1">
      <c r="B42" s="43"/>
      <c r="D42" s="47" t="str">
        <f>B3</f>
        <v>1. Хозяйственная деятельность</v>
      </c>
      <c r="E42" s="48">
        <f t="shared" ref="E42:F42" si="5">F3</f>
        <v>395000</v>
      </c>
      <c r="F42" s="48">
        <f t="shared" si="5"/>
        <v>4740000</v>
      </c>
    </row>
    <row r="43" spans="2:7" ht="15.75" customHeight="1">
      <c r="B43" s="43"/>
      <c r="D43" s="47" t="str">
        <f>B13</f>
        <v>2. Административные расходы</v>
      </c>
      <c r="E43" s="48">
        <f t="shared" ref="E43:F43" si="6">F13</f>
        <v>238500</v>
      </c>
      <c r="F43" s="48">
        <f t="shared" si="6"/>
        <v>2862000</v>
      </c>
    </row>
    <row r="44" spans="2:7" ht="15.75" customHeight="1">
      <c r="B44" s="43"/>
      <c r="D44" s="47" t="str">
        <f>B36</f>
        <v>3. Целевые сборы</v>
      </c>
      <c r="E44" s="48">
        <f t="shared" ref="E44:F44" si="7">F36</f>
        <v>16500</v>
      </c>
      <c r="F44" s="48">
        <f t="shared" si="7"/>
        <v>198000</v>
      </c>
    </row>
    <row r="45" spans="2:7" ht="15.75" customHeight="1">
      <c r="B45" s="43"/>
      <c r="C45" s="1"/>
      <c r="E45" s="49">
        <f t="shared" ref="E45:F45" si="8">SUM(E42:E44)</f>
        <v>650000</v>
      </c>
      <c r="F45" s="49">
        <f t="shared" si="8"/>
        <v>7800000</v>
      </c>
    </row>
    <row r="46" spans="2:7" ht="15.75" customHeight="1">
      <c r="B46" s="43"/>
      <c r="C46" s="50"/>
      <c r="D46" s="51"/>
    </row>
    <row r="47" spans="2:7" ht="15.75" customHeight="1">
      <c r="B47" s="43"/>
      <c r="C47" s="51" t="s">
        <v>63</v>
      </c>
    </row>
    <row r="48" spans="2:7" ht="15.75" customHeight="1">
      <c r="B48" s="43"/>
      <c r="C48" s="1"/>
      <c r="D48" s="29" t="s">
        <v>64</v>
      </c>
      <c r="E48" s="52">
        <f>ROUND(E45/$E$39,0)</f>
        <v>1337</v>
      </c>
      <c r="F48" s="52">
        <f>F45/$E$39</f>
        <v>16049.382716049382</v>
      </c>
    </row>
    <row r="49" spans="2:8" ht="15.75" customHeight="1">
      <c r="B49" s="43"/>
      <c r="C49" s="1"/>
      <c r="D49" s="29" t="s">
        <v>81</v>
      </c>
      <c r="E49" s="45">
        <f>ROUND(E48*0.5,0)</f>
        <v>669</v>
      </c>
      <c r="F49" s="52">
        <f>E49*12</f>
        <v>8028</v>
      </c>
    </row>
    <row r="50" spans="2:8" ht="15.75" customHeight="1">
      <c r="B50" s="43"/>
      <c r="C50" s="1"/>
    </row>
    <row r="51" spans="2:8" ht="15.75" customHeight="1">
      <c r="B51" s="43"/>
      <c r="C51" s="1"/>
    </row>
    <row r="52" spans="2:8" ht="15.75" customHeight="1">
      <c r="B52" s="43"/>
      <c r="C52" s="1"/>
    </row>
    <row r="53" spans="2:8" ht="15.75" customHeight="1">
      <c r="B53" s="43"/>
      <c r="C53" s="51" t="s">
        <v>82</v>
      </c>
      <c r="E53" s="46" t="s">
        <v>61</v>
      </c>
      <c r="F53" s="46" t="s">
        <v>62</v>
      </c>
    </row>
    <row r="54" spans="2:8" ht="15.75" customHeight="1">
      <c r="B54" s="43"/>
      <c r="C54" s="53" t="s">
        <v>83</v>
      </c>
      <c r="E54">
        <f>ROUND(F54/12,0)</f>
        <v>18333</v>
      </c>
      <c r="F54" s="29">
        <v>220000</v>
      </c>
      <c r="H54" s="29" t="s">
        <v>84</v>
      </c>
    </row>
    <row r="55" spans="2:8" ht="15.75" customHeight="1">
      <c r="B55" s="43"/>
      <c r="C55" s="1"/>
      <c r="D55" s="29" t="s">
        <v>64</v>
      </c>
      <c r="E55">
        <f>ROUND(E54/E39,0)</f>
        <v>38</v>
      </c>
    </row>
    <row r="56" spans="2:8" ht="15.75" customHeight="1">
      <c r="B56" s="43"/>
      <c r="C56" s="1"/>
      <c r="D56" s="29" t="s">
        <v>81</v>
      </c>
      <c r="E56">
        <f>ROUND(E55*0.5,0)</f>
        <v>19</v>
      </c>
    </row>
    <row r="57" spans="2:8" ht="15.75" customHeight="1">
      <c r="B57" s="43"/>
      <c r="C57" s="1"/>
    </row>
    <row r="58" spans="2:8" ht="15.75" customHeight="1">
      <c r="B58" s="43"/>
      <c r="C58" s="53" t="s">
        <v>85</v>
      </c>
      <c r="E58">
        <f>ROUND(F58/12,0)</f>
        <v>20417</v>
      </c>
      <c r="F58" s="29">
        <v>245000</v>
      </c>
    </row>
    <row r="59" spans="2:8" ht="15.75" customHeight="1">
      <c r="B59" s="43"/>
      <c r="C59" s="1"/>
      <c r="D59" s="29" t="s">
        <v>64</v>
      </c>
      <c r="E59">
        <f>ROUND(E58/E39,0)</f>
        <v>42</v>
      </c>
    </row>
    <row r="60" spans="2:8" ht="15.75" customHeight="1">
      <c r="B60" s="43"/>
      <c r="C60" s="1"/>
      <c r="D60" s="29" t="s">
        <v>81</v>
      </c>
      <c r="E60">
        <f>ROUND(E59*0.5,0)</f>
        <v>21</v>
      </c>
    </row>
    <row r="61" spans="2:8" ht="15.75" customHeight="1">
      <c r="B61" s="43"/>
      <c r="C61" s="1"/>
    </row>
    <row r="62" spans="2:8" ht="15.75" customHeight="1">
      <c r="B62" s="43"/>
      <c r="C62" s="51" t="s">
        <v>86</v>
      </c>
      <c r="E62">
        <f>ROUND(F62/12,0)</f>
        <v>300000</v>
      </c>
      <c r="F62" s="29">
        <v>3600000</v>
      </c>
      <c r="H62" s="29" t="s">
        <v>87</v>
      </c>
    </row>
    <row r="63" spans="2:8" ht="15.75" customHeight="1">
      <c r="B63" s="43"/>
      <c r="C63" s="1"/>
      <c r="D63" s="29" t="s">
        <v>64</v>
      </c>
      <c r="E63">
        <f>ROUND(E62/E39,0)</f>
        <v>617</v>
      </c>
    </row>
    <row r="64" spans="2:8" ht="15.75" customHeight="1">
      <c r="B64" s="43"/>
      <c r="C64" s="1"/>
      <c r="D64" s="29" t="s">
        <v>81</v>
      </c>
      <c r="E64">
        <f>ROUND(E63*0.5,0)</f>
        <v>309</v>
      </c>
    </row>
    <row r="65" spans="2:8" ht="15.75" customHeight="1">
      <c r="B65" s="43"/>
      <c r="C65" s="1"/>
    </row>
    <row r="66" spans="2:8" ht="15.75" customHeight="1">
      <c r="B66" s="43"/>
      <c r="C66" s="53" t="s">
        <v>88</v>
      </c>
      <c r="E66">
        <f>ROUND(F66/12,0)</f>
        <v>37500</v>
      </c>
      <c r="F66" s="29">
        <v>450000</v>
      </c>
      <c r="H66" s="29" t="s">
        <v>89</v>
      </c>
    </row>
    <row r="67" spans="2:8" ht="15.75" customHeight="1">
      <c r="B67" s="43"/>
      <c r="D67" s="29" t="s">
        <v>64</v>
      </c>
      <c r="E67">
        <f>ROUND(E66/E39,0)</f>
        <v>77</v>
      </c>
    </row>
    <row r="68" spans="2:8" ht="15.75" customHeight="1">
      <c r="B68" s="43"/>
      <c r="D68" s="29" t="s">
        <v>81</v>
      </c>
      <c r="E68">
        <f>ROUND(E67*0.5,0)</f>
        <v>39</v>
      </c>
    </row>
    <row r="69" spans="2:8" ht="15.75" customHeight="1">
      <c r="B69" s="43"/>
      <c r="C69" s="51"/>
    </row>
    <row r="70" spans="2:8" ht="15.75" customHeight="1">
      <c r="B70" s="43"/>
      <c r="C70" s="51" t="s">
        <v>90</v>
      </c>
      <c r="E70">
        <f>ROUND(F70/12,0)</f>
        <v>32500</v>
      </c>
      <c r="F70" s="29">
        <v>390000</v>
      </c>
    </row>
    <row r="71" spans="2:8" ht="15.75" customHeight="1">
      <c r="B71" s="43"/>
      <c r="C71" s="1"/>
      <c r="D71" s="29" t="s">
        <v>64</v>
      </c>
      <c r="E71">
        <f>ROUND(E70/E39,0)</f>
        <v>67</v>
      </c>
    </row>
    <row r="72" spans="2:8" ht="15.75" customHeight="1">
      <c r="B72" s="43"/>
      <c r="C72" s="1"/>
      <c r="D72" s="29" t="s">
        <v>81</v>
      </c>
      <c r="E72">
        <f>E71*0.5</f>
        <v>33.5</v>
      </c>
    </row>
    <row r="73" spans="2:8" ht="15.75" customHeight="1">
      <c r="B73" s="43"/>
      <c r="C73" s="1"/>
    </row>
    <row r="74" spans="2:8" ht="15.75" customHeight="1">
      <c r="B74" s="43"/>
      <c r="C74" s="54" t="s">
        <v>91</v>
      </c>
      <c r="D74" s="55"/>
      <c r="E74" s="55">
        <f>F74/12</f>
        <v>81666.666666666672</v>
      </c>
      <c r="F74" s="56">
        <v>980000</v>
      </c>
      <c r="H74" s="29" t="s">
        <v>92</v>
      </c>
    </row>
    <row r="75" spans="2:8" ht="15.75" customHeight="1">
      <c r="B75" s="43"/>
      <c r="C75" s="1"/>
      <c r="D75" s="29" t="s">
        <v>64</v>
      </c>
      <c r="E75">
        <f>ROUND(E74/E39,0)</f>
        <v>168</v>
      </c>
    </row>
    <row r="76" spans="2:8" ht="15.75" customHeight="1">
      <c r="B76" s="43"/>
      <c r="D76" s="29" t="s">
        <v>81</v>
      </c>
      <c r="E76">
        <f>ROUND(E75*0.5,0)</f>
        <v>84</v>
      </c>
    </row>
    <row r="77" spans="2:8" ht="15.75" customHeight="1">
      <c r="B77" s="43"/>
    </row>
    <row r="78" spans="2:8" ht="15.75" hidden="1" customHeight="1">
      <c r="B78" s="43"/>
      <c r="C78" s="1"/>
      <c r="D78" s="29" t="s">
        <v>81</v>
      </c>
    </row>
    <row r="79" spans="2:8" ht="15.75" hidden="1" customHeight="1">
      <c r="B79" s="43"/>
      <c r="C79" s="1"/>
    </row>
    <row r="80" spans="2:8" ht="15.75" customHeight="1">
      <c r="B80" s="43"/>
      <c r="C80" s="51" t="s">
        <v>93</v>
      </c>
      <c r="E80">
        <f>ROUND(F80/12,0)</f>
        <v>91667</v>
      </c>
      <c r="F80" s="29">
        <v>1100000</v>
      </c>
      <c r="H80" s="29" t="s">
        <v>94</v>
      </c>
    </row>
    <row r="81" spans="2:7" ht="15.75" customHeight="1">
      <c r="B81" s="43"/>
      <c r="C81" s="1"/>
      <c r="D81" s="29" t="s">
        <v>64</v>
      </c>
      <c r="E81">
        <f>ROUND(E80/E39,0)</f>
        <v>189</v>
      </c>
    </row>
    <row r="82" spans="2:7" ht="15.75" customHeight="1">
      <c r="B82" s="43"/>
      <c r="C82" s="1"/>
      <c r="D82" s="29" t="s">
        <v>81</v>
      </c>
      <c r="E82">
        <f>ROUND(E81*0.5,0)</f>
        <v>95</v>
      </c>
    </row>
    <row r="83" spans="2:7" ht="15.75" customHeight="1">
      <c r="B83" s="43"/>
      <c r="C83" s="1"/>
    </row>
    <row r="84" spans="2:7" ht="15.75" customHeight="1">
      <c r="B84" s="43"/>
      <c r="C84" s="51" t="s">
        <v>20</v>
      </c>
      <c r="D84" s="55"/>
      <c r="E84" s="55">
        <f>ROUND(F84/12,0)</f>
        <v>16667</v>
      </c>
      <c r="F84" s="56">
        <v>200000</v>
      </c>
    </row>
    <row r="85" spans="2:7" ht="15.75" customHeight="1">
      <c r="B85" s="43"/>
      <c r="C85" s="1"/>
      <c r="E85">
        <f>ROUND(E84/E39,0)</f>
        <v>34</v>
      </c>
    </row>
    <row r="86" spans="2:7" ht="15.75" customHeight="1">
      <c r="B86" s="43"/>
      <c r="C86" s="1"/>
      <c r="E86">
        <f>ROUND(E85*0.5,0)</f>
        <v>17</v>
      </c>
    </row>
    <row r="87" spans="2:7" ht="15.75" customHeight="1">
      <c r="B87" s="43"/>
      <c r="C87" s="1"/>
    </row>
    <row r="88" spans="2:7" ht="15.75" customHeight="1">
      <c r="B88" s="43"/>
      <c r="C88" s="1"/>
    </row>
    <row r="89" spans="2:7" ht="15.75" customHeight="1">
      <c r="B89" s="43"/>
      <c r="C89" s="1"/>
    </row>
    <row r="90" spans="2:7" ht="15.75" customHeight="1">
      <c r="B90" s="43"/>
      <c r="D90" s="53" t="s">
        <v>95</v>
      </c>
      <c r="E90" s="53" t="s">
        <v>96</v>
      </c>
      <c r="F90" s="53" t="s">
        <v>97</v>
      </c>
      <c r="G90" s="53" t="s">
        <v>98</v>
      </c>
    </row>
    <row r="91" spans="2:7" ht="15.75" customHeight="1">
      <c r="B91" s="43"/>
      <c r="D91" s="29" t="s">
        <v>99</v>
      </c>
      <c r="E91" s="29">
        <v>473</v>
      </c>
      <c r="F91" s="29">
        <v>75</v>
      </c>
      <c r="G91">
        <f t="shared" ref="G91:G95" si="9">E91-F91</f>
        <v>398</v>
      </c>
    </row>
    <row r="92" spans="2:7" ht="15.75" customHeight="1">
      <c r="B92" s="43"/>
      <c r="D92" s="29" t="s">
        <v>100</v>
      </c>
      <c r="E92" s="29">
        <v>33</v>
      </c>
      <c r="F92" s="29">
        <v>24</v>
      </c>
      <c r="G92">
        <f t="shared" si="9"/>
        <v>9</v>
      </c>
    </row>
    <row r="93" spans="2:7" ht="15.75" customHeight="1">
      <c r="B93" s="43"/>
      <c r="D93" s="29" t="s">
        <v>101</v>
      </c>
      <c r="E93" s="29">
        <v>3</v>
      </c>
      <c r="F93" s="29">
        <v>3</v>
      </c>
      <c r="G93">
        <f t="shared" si="9"/>
        <v>0</v>
      </c>
    </row>
    <row r="94" spans="2:7" ht="15.75" customHeight="1">
      <c r="B94" s="43"/>
      <c r="D94" s="29" t="s">
        <v>102</v>
      </c>
      <c r="E94" s="29">
        <v>46</v>
      </c>
      <c r="F94" s="29">
        <v>36</v>
      </c>
      <c r="G94">
        <f t="shared" si="9"/>
        <v>10</v>
      </c>
    </row>
    <row r="95" spans="2:7" ht="15.75" customHeight="1">
      <c r="B95" s="43"/>
      <c r="D95" s="53" t="s">
        <v>103</v>
      </c>
      <c r="E95" s="45">
        <f t="shared" ref="E95:F95" si="10">SUM(E91:E94)</f>
        <v>555</v>
      </c>
      <c r="F95" s="45">
        <f t="shared" si="10"/>
        <v>138</v>
      </c>
      <c r="G95">
        <f t="shared" si="9"/>
        <v>417</v>
      </c>
    </row>
    <row r="96" spans="2:7" ht="15.75" customHeight="1">
      <c r="B96" s="43"/>
    </row>
    <row r="97" spans="2:7" ht="15.75" customHeight="1">
      <c r="B97" s="43"/>
      <c r="D97" s="53" t="s">
        <v>104</v>
      </c>
      <c r="E97" s="45">
        <f>ROUND(F97+G97,0)</f>
        <v>486</v>
      </c>
      <c r="F97">
        <f>F95*0.5</f>
        <v>69</v>
      </c>
      <c r="G97">
        <f>G95</f>
        <v>417</v>
      </c>
    </row>
    <row r="98" spans="2:7" ht="15.75" customHeight="1">
      <c r="B98" s="43"/>
      <c r="C98" s="1"/>
    </row>
    <row r="99" spans="2:7" ht="15.75" customHeight="1">
      <c r="B99" s="43"/>
      <c r="C99" s="1"/>
    </row>
    <row r="100" spans="2:7" ht="15.75" customHeight="1">
      <c r="B100" s="43"/>
      <c r="C100" s="1"/>
    </row>
    <row r="101" spans="2:7" ht="15.75" customHeight="1">
      <c r="B101" s="43"/>
      <c r="C101" s="1"/>
    </row>
    <row r="102" spans="2:7" ht="15.75" customHeight="1">
      <c r="B102" s="43"/>
      <c r="C102" s="1"/>
    </row>
  </sheetData>
  <mergeCells count="4">
    <mergeCell ref="B3:D3"/>
    <mergeCell ref="B13:D13"/>
    <mergeCell ref="B36:D36"/>
    <mergeCell ref="C37:D3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3"/>
  <cols>
    <col min="1" max="1" width="58.7109375" customWidth="1"/>
    <col min="2" max="2" width="39.140625" customWidth="1"/>
    <col min="3" max="3" width="11.140625" customWidth="1"/>
    <col min="4" max="4" width="2.5703125" customWidth="1"/>
    <col min="5" max="26" width="8" customWidth="1"/>
  </cols>
  <sheetData>
    <row r="1" spans="1:26" ht="12.75" customHeight="1">
      <c r="A1" s="213" t="s">
        <v>105</v>
      </c>
      <c r="B1" s="214"/>
      <c r="C1" s="214"/>
      <c r="D1" s="63"/>
    </row>
    <row r="2" spans="1:26" ht="15.75" customHeight="1">
      <c r="A2" s="215" t="s">
        <v>106</v>
      </c>
      <c r="B2" s="214"/>
      <c r="C2" s="214"/>
      <c r="D2" s="63"/>
    </row>
    <row r="3" spans="1:26" ht="1.5" customHeight="1">
      <c r="A3" s="64"/>
      <c r="B3" s="64"/>
      <c r="C3" s="65"/>
      <c r="D3" s="65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 customHeight="1">
      <c r="A4" s="216" t="s">
        <v>107</v>
      </c>
      <c r="B4" s="217"/>
      <c r="C4" s="218" t="s">
        <v>108</v>
      </c>
      <c r="D4" s="219"/>
    </row>
    <row r="5" spans="1:26" ht="12.75" customHeight="1">
      <c r="A5" s="216" t="s">
        <v>109</v>
      </c>
      <c r="B5" s="217"/>
      <c r="C5" s="220"/>
      <c r="D5" s="221"/>
    </row>
    <row r="6" spans="1:26" ht="12.75" customHeight="1">
      <c r="A6" s="216" t="s">
        <v>110</v>
      </c>
      <c r="B6" s="217"/>
      <c r="C6" s="220"/>
      <c r="D6" s="221"/>
    </row>
    <row r="7" spans="1:26" ht="12.75" customHeight="1">
      <c r="A7" s="66" t="s">
        <v>111</v>
      </c>
      <c r="B7" s="66" t="s">
        <v>112</v>
      </c>
      <c r="C7" s="222"/>
      <c r="D7" s="223"/>
    </row>
    <row r="8" spans="1:26" ht="12.75" customHeight="1">
      <c r="A8" s="208"/>
      <c r="B8" s="198"/>
      <c r="C8" s="209">
        <v>7899</v>
      </c>
      <c r="D8" s="198"/>
    </row>
    <row r="9" spans="1:26" ht="12" customHeight="1" outlineLevel="1">
      <c r="A9" s="203"/>
      <c r="B9" s="198"/>
      <c r="C9" s="204">
        <v>7899</v>
      </c>
      <c r="D9" s="198"/>
    </row>
    <row r="10" spans="1:26" ht="12" customHeight="1" outlineLevel="2">
      <c r="A10" s="205" t="s">
        <v>113</v>
      </c>
      <c r="B10" s="198"/>
      <c r="C10" s="206">
        <v>7899</v>
      </c>
      <c r="D10" s="198"/>
    </row>
    <row r="11" spans="1:26" ht="12" customHeight="1" outlineLevel="3">
      <c r="A11" s="67" t="s">
        <v>114</v>
      </c>
      <c r="B11" s="67"/>
      <c r="C11" s="197">
        <v>550</v>
      </c>
      <c r="D11" s="198"/>
    </row>
    <row r="12" spans="1:26" ht="12" customHeight="1" outlineLevel="3">
      <c r="A12" s="67" t="s">
        <v>115</v>
      </c>
      <c r="B12" s="67"/>
      <c r="C12" s="197">
        <v>7349</v>
      </c>
      <c r="D12" s="198"/>
    </row>
    <row r="13" spans="1:26" ht="12.75" customHeight="1">
      <c r="A13" s="208" t="s">
        <v>116</v>
      </c>
      <c r="B13" s="198"/>
      <c r="C13" s="209">
        <v>670020</v>
      </c>
      <c r="D13" s="198"/>
    </row>
    <row r="14" spans="1:26" ht="12" customHeight="1" outlineLevel="1">
      <c r="A14" s="203" t="s">
        <v>117</v>
      </c>
      <c r="B14" s="198"/>
      <c r="C14" s="204">
        <v>12400</v>
      </c>
      <c r="D14" s="198"/>
    </row>
    <row r="15" spans="1:26" ht="12" customHeight="1" outlineLevel="2">
      <c r="A15" s="205" t="s">
        <v>118</v>
      </c>
      <c r="B15" s="198"/>
      <c r="C15" s="206">
        <v>12400</v>
      </c>
      <c r="D15" s="198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57" customHeight="1" outlineLevel="3">
      <c r="A16" s="68" t="s">
        <v>119</v>
      </c>
      <c r="B16" s="68" t="s">
        <v>120</v>
      </c>
      <c r="C16" s="207">
        <v>12400</v>
      </c>
      <c r="D16" s="198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12" customHeight="1" outlineLevel="1">
      <c r="A17" s="201" t="s">
        <v>121</v>
      </c>
      <c r="B17" s="198"/>
      <c r="C17" s="202">
        <v>138000</v>
      </c>
      <c r="D17" s="198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12" customHeight="1" outlineLevel="2">
      <c r="A18" s="200" t="s">
        <v>122</v>
      </c>
      <c r="B18" s="198"/>
      <c r="C18" s="199">
        <v>138000</v>
      </c>
      <c r="D18" s="198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45.75" customHeight="1" outlineLevel="3">
      <c r="A19" s="72" t="s">
        <v>123</v>
      </c>
      <c r="B19" s="72" t="s">
        <v>124</v>
      </c>
      <c r="C19" s="199">
        <v>15000</v>
      </c>
      <c r="D19" s="198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45.75" customHeight="1" outlineLevel="3">
      <c r="A20" s="72" t="s">
        <v>125</v>
      </c>
      <c r="B20" s="72" t="s">
        <v>126</v>
      </c>
      <c r="C20" s="199">
        <v>15000</v>
      </c>
      <c r="D20" s="198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ht="45.75" customHeight="1" outlineLevel="3">
      <c r="A21" s="72" t="s">
        <v>127</v>
      </c>
      <c r="B21" s="72" t="s">
        <v>128</v>
      </c>
      <c r="C21" s="199">
        <v>12000</v>
      </c>
      <c r="D21" s="198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ht="45.75" customHeight="1" outlineLevel="3">
      <c r="A22" s="72" t="s">
        <v>129</v>
      </c>
      <c r="B22" s="72" t="s">
        <v>130</v>
      </c>
      <c r="C22" s="199">
        <v>12000</v>
      </c>
      <c r="D22" s="198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ht="45.75" customHeight="1" outlineLevel="3">
      <c r="A23" s="72" t="s">
        <v>131</v>
      </c>
      <c r="B23" s="72" t="s">
        <v>132</v>
      </c>
      <c r="C23" s="199">
        <v>12000</v>
      </c>
      <c r="D23" s="198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ht="45.75" customHeight="1" outlineLevel="3">
      <c r="A24" s="72" t="s">
        <v>133</v>
      </c>
      <c r="B24" s="72" t="s">
        <v>134</v>
      </c>
      <c r="C24" s="199">
        <v>12000</v>
      </c>
      <c r="D24" s="198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45.75" customHeight="1" outlineLevel="3">
      <c r="A25" s="72" t="s">
        <v>135</v>
      </c>
      <c r="B25" s="72" t="s">
        <v>136</v>
      </c>
      <c r="C25" s="199">
        <v>12000</v>
      </c>
      <c r="D25" s="198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45.75" customHeight="1" outlineLevel="3">
      <c r="A26" s="72" t="s">
        <v>137</v>
      </c>
      <c r="B26" s="72" t="s">
        <v>138</v>
      </c>
      <c r="C26" s="199">
        <v>12000</v>
      </c>
      <c r="D26" s="198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ht="45.75" customHeight="1" outlineLevel="3">
      <c r="A27" s="72" t="s">
        <v>139</v>
      </c>
      <c r="B27" s="72" t="s">
        <v>140</v>
      </c>
      <c r="C27" s="199">
        <v>12000</v>
      </c>
      <c r="D27" s="198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ht="45.75" customHeight="1" outlineLevel="3">
      <c r="A28" s="72" t="s">
        <v>141</v>
      </c>
      <c r="B28" s="72" t="s">
        <v>142</v>
      </c>
      <c r="C28" s="199">
        <v>12000</v>
      </c>
      <c r="D28" s="198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ht="45.75" customHeight="1" outlineLevel="3">
      <c r="A29" s="72" t="s">
        <v>143</v>
      </c>
      <c r="B29" s="72" t="s">
        <v>142</v>
      </c>
      <c r="C29" s="199">
        <v>12000</v>
      </c>
      <c r="D29" s="198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ht="12" customHeight="1" outlineLevel="1">
      <c r="A30" s="211" t="s">
        <v>144</v>
      </c>
      <c r="B30" s="198"/>
      <c r="C30" s="212">
        <v>15000</v>
      </c>
      <c r="D30" s="198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12" customHeight="1" outlineLevel="2">
      <c r="A31" s="210" t="s">
        <v>145</v>
      </c>
      <c r="B31" s="198"/>
      <c r="C31" s="197">
        <v>3000</v>
      </c>
      <c r="D31" s="198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23.25" customHeight="1" outlineLevel="3">
      <c r="A32" s="67" t="s">
        <v>146</v>
      </c>
      <c r="B32" s="67" t="s">
        <v>147</v>
      </c>
      <c r="C32" s="197">
        <v>1500</v>
      </c>
      <c r="D32" s="19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23.25" customHeight="1" outlineLevel="3">
      <c r="A33" s="67" t="s">
        <v>148</v>
      </c>
      <c r="B33" s="67" t="s">
        <v>147</v>
      </c>
      <c r="C33" s="197">
        <v>1500</v>
      </c>
      <c r="D33" s="198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2" customHeight="1" outlineLevel="2">
      <c r="A34" s="210" t="s">
        <v>149</v>
      </c>
      <c r="B34" s="198"/>
      <c r="C34" s="197">
        <v>12000</v>
      </c>
      <c r="D34" s="198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23.25" customHeight="1" outlineLevel="3">
      <c r="A35" s="67" t="s">
        <v>150</v>
      </c>
      <c r="B35" s="67" t="s">
        <v>151</v>
      </c>
      <c r="C35" s="197">
        <v>6000</v>
      </c>
      <c r="D35" s="198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23.25" customHeight="1" outlineLevel="3">
      <c r="A36" s="67" t="s">
        <v>152</v>
      </c>
      <c r="B36" s="67" t="s">
        <v>153</v>
      </c>
      <c r="C36" s="197">
        <v>6000</v>
      </c>
      <c r="D36" s="198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2" customHeight="1" outlineLevel="1">
      <c r="A37" s="203" t="s">
        <v>154</v>
      </c>
      <c r="B37" s="198"/>
      <c r="C37" s="204">
        <v>25000</v>
      </c>
      <c r="D37" s="198"/>
    </row>
    <row r="38" spans="1:26" ht="12" customHeight="1" outlineLevel="2">
      <c r="A38" s="205" t="s">
        <v>113</v>
      </c>
      <c r="B38" s="198"/>
      <c r="C38" s="206">
        <v>25000</v>
      </c>
      <c r="D38" s="198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45.75" customHeight="1" outlineLevel="3">
      <c r="A39" s="67" t="s">
        <v>155</v>
      </c>
      <c r="B39" s="67" t="s">
        <v>156</v>
      </c>
      <c r="C39" s="197">
        <v>3000</v>
      </c>
      <c r="D39" s="198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57" customHeight="1" outlineLevel="3">
      <c r="A40" s="67" t="s">
        <v>157</v>
      </c>
      <c r="B40" s="67" t="s">
        <v>158</v>
      </c>
      <c r="C40" s="197">
        <v>22000</v>
      </c>
      <c r="D40" s="198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2" customHeight="1" outlineLevel="1">
      <c r="A41" s="203" t="s">
        <v>159</v>
      </c>
      <c r="B41" s="198"/>
      <c r="C41" s="204">
        <v>1127</v>
      </c>
      <c r="D41" s="198"/>
    </row>
    <row r="42" spans="1:26" ht="12" customHeight="1" outlineLevel="2">
      <c r="A42" s="205" t="s">
        <v>160</v>
      </c>
      <c r="B42" s="198"/>
      <c r="C42" s="206">
        <v>1127</v>
      </c>
      <c r="D42" s="198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57" customHeight="1" outlineLevel="3">
      <c r="A43" s="67" t="s">
        <v>161</v>
      </c>
      <c r="B43" s="67" t="s">
        <v>162</v>
      </c>
      <c r="C43" s="197">
        <v>1127</v>
      </c>
      <c r="D43" s="198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2" customHeight="1" outlineLevel="1">
      <c r="A44" s="201" t="s">
        <v>163</v>
      </c>
      <c r="B44" s="198"/>
      <c r="C44" s="202">
        <v>139884</v>
      </c>
      <c r="D44" s="198"/>
      <c r="E44" s="70"/>
      <c r="F44" s="74">
        <f t="shared" ref="F44:F45" si="0">C44</f>
        <v>139884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2" customHeight="1" outlineLevel="2">
      <c r="A45" s="200" t="s">
        <v>113</v>
      </c>
      <c r="B45" s="198"/>
      <c r="C45" s="199">
        <v>139884</v>
      </c>
      <c r="D45" s="198"/>
      <c r="E45" s="71"/>
      <c r="F45" s="74">
        <f t="shared" si="0"/>
        <v>139884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1:26" ht="34.5" customHeight="1" outlineLevel="3">
      <c r="A46" s="72" t="s">
        <v>164</v>
      </c>
      <c r="B46" s="72" t="s">
        <v>165</v>
      </c>
      <c r="C46" s="199">
        <v>4680</v>
      </c>
      <c r="D46" s="198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1:26" ht="34.5" customHeight="1" outlineLevel="3">
      <c r="A47" s="72" t="s">
        <v>166</v>
      </c>
      <c r="B47" s="72" t="s">
        <v>167</v>
      </c>
      <c r="C47" s="199">
        <v>91</v>
      </c>
      <c r="D47" s="198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1:26" ht="34.5" customHeight="1" outlineLevel="3">
      <c r="A48" s="72" t="s">
        <v>168</v>
      </c>
      <c r="B48" s="72" t="s">
        <v>169</v>
      </c>
      <c r="C48" s="199">
        <v>8231</v>
      </c>
      <c r="D48" s="198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ht="23.25" customHeight="1" outlineLevel="3">
      <c r="A49" s="72" t="s">
        <v>170</v>
      </c>
      <c r="B49" s="72" t="s">
        <v>171</v>
      </c>
      <c r="C49" s="199">
        <v>20981</v>
      </c>
      <c r="D49" s="198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26" ht="34.5" customHeight="1" outlineLevel="3">
      <c r="A50" s="72" t="s">
        <v>172</v>
      </c>
      <c r="B50" s="72" t="s">
        <v>173</v>
      </c>
      <c r="C50" s="199">
        <v>35507</v>
      </c>
      <c r="D50" s="198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1:26" ht="34.5" customHeight="1" outlineLevel="3">
      <c r="A51" s="72" t="s">
        <v>174</v>
      </c>
      <c r="B51" s="72" t="s">
        <v>175</v>
      </c>
      <c r="C51" s="199">
        <v>3433</v>
      </c>
      <c r="D51" s="198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1:26" ht="34.5" customHeight="1" outlineLevel="3">
      <c r="A52" s="72" t="s">
        <v>176</v>
      </c>
      <c r="B52" s="72" t="s">
        <v>177</v>
      </c>
      <c r="C52" s="199">
        <v>6038</v>
      </c>
      <c r="D52" s="198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1:26" ht="23.25" customHeight="1" outlineLevel="3">
      <c r="A53" s="72" t="s">
        <v>178</v>
      </c>
      <c r="B53" s="72" t="s">
        <v>179</v>
      </c>
      <c r="C53" s="199">
        <v>15391</v>
      </c>
      <c r="D53" s="198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1:26" ht="34.5" customHeight="1" outlineLevel="3">
      <c r="A54" s="72" t="s">
        <v>180</v>
      </c>
      <c r="B54" s="72" t="s">
        <v>181</v>
      </c>
      <c r="C54" s="199">
        <v>26046</v>
      </c>
      <c r="D54" s="198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26" ht="34.5" customHeight="1" outlineLevel="3">
      <c r="A55" s="72" t="s">
        <v>182</v>
      </c>
      <c r="B55" s="72" t="s">
        <v>183</v>
      </c>
      <c r="C55" s="199">
        <v>12</v>
      </c>
      <c r="D55" s="198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1:26" ht="34.5" customHeight="1" outlineLevel="3">
      <c r="A56" s="72" t="s">
        <v>184</v>
      </c>
      <c r="B56" s="72" t="s">
        <v>185</v>
      </c>
      <c r="C56" s="199">
        <v>174</v>
      </c>
      <c r="D56" s="198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34.5" customHeight="1" outlineLevel="3">
      <c r="A57" s="72" t="s">
        <v>186</v>
      </c>
      <c r="B57" s="72" t="s">
        <v>187</v>
      </c>
      <c r="C57" s="199">
        <v>306</v>
      </c>
      <c r="D57" s="198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1:26" ht="34.5" customHeight="1" outlineLevel="3">
      <c r="A58" s="72" t="s">
        <v>188</v>
      </c>
      <c r="B58" s="72" t="s">
        <v>189</v>
      </c>
      <c r="C58" s="199">
        <v>1320</v>
      </c>
      <c r="D58" s="198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1:26" ht="23.25" customHeight="1" outlineLevel="3">
      <c r="A59" s="72" t="s">
        <v>190</v>
      </c>
      <c r="B59" s="72" t="s">
        <v>191</v>
      </c>
      <c r="C59" s="199">
        <v>780</v>
      </c>
      <c r="D59" s="198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1:26" ht="34.5" customHeight="1" outlineLevel="3">
      <c r="A60" s="72" t="s">
        <v>192</v>
      </c>
      <c r="B60" s="72" t="s">
        <v>183</v>
      </c>
      <c r="C60" s="199">
        <v>16</v>
      </c>
      <c r="D60" s="198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 ht="34.5" customHeight="1" outlineLevel="3">
      <c r="A61" s="72" t="s">
        <v>193</v>
      </c>
      <c r="B61" s="72" t="s">
        <v>194</v>
      </c>
      <c r="C61" s="199">
        <v>226</v>
      </c>
      <c r="D61" s="198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 ht="34.5" customHeight="1" outlineLevel="3">
      <c r="A62" s="72" t="s">
        <v>195</v>
      </c>
      <c r="B62" s="72" t="s">
        <v>187</v>
      </c>
      <c r="C62" s="199">
        <v>398</v>
      </c>
      <c r="D62" s="198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34.5" customHeight="1" outlineLevel="3">
      <c r="A63" s="72" t="s">
        <v>196</v>
      </c>
      <c r="B63" s="72" t="s">
        <v>189</v>
      </c>
      <c r="C63" s="199">
        <v>1715</v>
      </c>
      <c r="D63" s="198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 ht="34.5" customHeight="1" outlineLevel="3">
      <c r="A64" s="72" t="s">
        <v>197</v>
      </c>
      <c r="B64" s="72" t="s">
        <v>187</v>
      </c>
      <c r="C64" s="199">
        <v>352</v>
      </c>
      <c r="D64" s="198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1:26" ht="34.5" customHeight="1" outlineLevel="3">
      <c r="A65" s="72" t="s">
        <v>198</v>
      </c>
      <c r="B65" s="72" t="s">
        <v>183</v>
      </c>
      <c r="C65" s="199">
        <v>14</v>
      </c>
      <c r="D65" s="198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1:26" ht="34.5" customHeight="1" outlineLevel="3">
      <c r="A66" s="72" t="s">
        <v>199</v>
      </c>
      <c r="B66" s="72" t="s">
        <v>194</v>
      </c>
      <c r="C66" s="199">
        <v>200</v>
      </c>
      <c r="D66" s="198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1:26" ht="34.5" customHeight="1" outlineLevel="3">
      <c r="A67" s="72" t="s">
        <v>200</v>
      </c>
      <c r="B67" s="72" t="s">
        <v>189</v>
      </c>
      <c r="C67" s="199">
        <v>1517</v>
      </c>
      <c r="D67" s="198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1:26" ht="34.5" customHeight="1" outlineLevel="3">
      <c r="A68" s="72" t="s">
        <v>201</v>
      </c>
      <c r="B68" s="72" t="s">
        <v>183</v>
      </c>
      <c r="C68" s="199">
        <v>14</v>
      </c>
      <c r="D68" s="198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1:26" ht="34.5" customHeight="1" outlineLevel="3">
      <c r="A69" s="72" t="s">
        <v>202</v>
      </c>
      <c r="B69" s="72" t="s">
        <v>194</v>
      </c>
      <c r="C69" s="199">
        <v>200</v>
      </c>
      <c r="D69" s="198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1:26" ht="34.5" customHeight="1" outlineLevel="3">
      <c r="A70" s="72" t="s">
        <v>203</v>
      </c>
      <c r="B70" s="72" t="s">
        <v>189</v>
      </c>
      <c r="C70" s="199">
        <v>1517</v>
      </c>
      <c r="D70" s="198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1:26" ht="34.5" customHeight="1" outlineLevel="3">
      <c r="A71" s="72" t="s">
        <v>204</v>
      </c>
      <c r="B71" s="72" t="s">
        <v>187</v>
      </c>
      <c r="C71" s="199">
        <v>352</v>
      </c>
      <c r="D71" s="198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1:26" ht="34.5" customHeight="1" outlineLevel="3">
      <c r="A72" s="72" t="s">
        <v>205</v>
      </c>
      <c r="B72" s="72" t="s">
        <v>206</v>
      </c>
      <c r="C72" s="199">
        <v>200</v>
      </c>
      <c r="D72" s="198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1:26" ht="34.5" customHeight="1" outlineLevel="3">
      <c r="A73" s="72" t="s">
        <v>207</v>
      </c>
      <c r="B73" s="72" t="s">
        <v>187</v>
      </c>
      <c r="C73" s="199">
        <v>352</v>
      </c>
      <c r="D73" s="198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1:26" ht="34.5" customHeight="1" outlineLevel="3">
      <c r="A74" s="72" t="s">
        <v>208</v>
      </c>
      <c r="B74" s="72" t="s">
        <v>189</v>
      </c>
      <c r="C74" s="199">
        <v>1517</v>
      </c>
      <c r="D74" s="198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1:26" ht="34.5" customHeight="1" outlineLevel="3">
      <c r="A75" s="72" t="s">
        <v>209</v>
      </c>
      <c r="B75" s="72" t="s">
        <v>210</v>
      </c>
      <c r="C75" s="199">
        <v>200</v>
      </c>
      <c r="D75" s="198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1:26" ht="34.5" customHeight="1" outlineLevel="3">
      <c r="A76" s="72" t="s">
        <v>211</v>
      </c>
      <c r="B76" s="72" t="s">
        <v>187</v>
      </c>
      <c r="C76" s="199">
        <v>352</v>
      </c>
      <c r="D76" s="198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1:26" ht="34.5" customHeight="1" outlineLevel="3">
      <c r="A77" s="72" t="s">
        <v>212</v>
      </c>
      <c r="B77" s="72" t="s">
        <v>189</v>
      </c>
      <c r="C77" s="199">
        <v>1517</v>
      </c>
      <c r="D77" s="198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1:26" ht="34.5" customHeight="1" outlineLevel="3">
      <c r="A78" s="72" t="s">
        <v>213</v>
      </c>
      <c r="B78" s="72" t="s">
        <v>210</v>
      </c>
      <c r="C78" s="199">
        <v>200</v>
      </c>
      <c r="D78" s="198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1:26" ht="34.5" customHeight="1" outlineLevel="3">
      <c r="A79" s="72" t="s">
        <v>214</v>
      </c>
      <c r="B79" s="72" t="s">
        <v>187</v>
      </c>
      <c r="C79" s="199">
        <v>352</v>
      </c>
      <c r="D79" s="198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1:26" ht="34.5" customHeight="1" outlineLevel="3">
      <c r="A80" s="72" t="s">
        <v>215</v>
      </c>
      <c r="B80" s="72" t="s">
        <v>189</v>
      </c>
      <c r="C80" s="199">
        <v>1517</v>
      </c>
      <c r="D80" s="198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1:26" ht="34.5" customHeight="1" outlineLevel="3">
      <c r="A81" s="72" t="s">
        <v>216</v>
      </c>
      <c r="B81" s="72" t="s">
        <v>217</v>
      </c>
      <c r="C81" s="199">
        <v>200</v>
      </c>
      <c r="D81" s="198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1:26" ht="34.5" customHeight="1" outlineLevel="3">
      <c r="A82" s="72" t="s">
        <v>218</v>
      </c>
      <c r="B82" s="72" t="s">
        <v>187</v>
      </c>
      <c r="C82" s="199">
        <v>352</v>
      </c>
      <c r="D82" s="198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1:26" ht="34.5" customHeight="1" outlineLevel="3">
      <c r="A83" s="72" t="s">
        <v>219</v>
      </c>
      <c r="B83" s="72" t="s">
        <v>189</v>
      </c>
      <c r="C83" s="199">
        <v>1517</v>
      </c>
      <c r="D83" s="198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1:26" ht="45.75" customHeight="1" outlineLevel="3">
      <c r="A84" s="72" t="s">
        <v>220</v>
      </c>
      <c r="B84" s="72" t="s">
        <v>221</v>
      </c>
      <c r="C84" s="199">
        <v>14</v>
      </c>
      <c r="D84" s="198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1:26" ht="34.5" customHeight="1" outlineLevel="3">
      <c r="A85" s="72" t="s">
        <v>222</v>
      </c>
      <c r="B85" s="72" t="s">
        <v>183</v>
      </c>
      <c r="C85" s="199">
        <v>14</v>
      </c>
      <c r="D85" s="198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1:26" ht="34.5" customHeight="1" outlineLevel="3">
      <c r="A86" s="72" t="s">
        <v>223</v>
      </c>
      <c r="B86" s="72" t="s">
        <v>224</v>
      </c>
      <c r="C86" s="199">
        <v>200</v>
      </c>
      <c r="D86" s="198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1:26" ht="34.5" customHeight="1" outlineLevel="3">
      <c r="A87" s="72" t="s">
        <v>225</v>
      </c>
      <c r="B87" s="72" t="s">
        <v>187</v>
      </c>
      <c r="C87" s="199">
        <v>352</v>
      </c>
      <c r="D87" s="198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1:26" ht="34.5" customHeight="1" outlineLevel="3">
      <c r="A88" s="72" t="s">
        <v>226</v>
      </c>
      <c r="B88" s="72" t="s">
        <v>189</v>
      </c>
      <c r="C88" s="199">
        <v>1517</v>
      </c>
      <c r="D88" s="198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1:26" ht="12" customHeight="1" outlineLevel="1">
      <c r="A89" s="201" t="s">
        <v>227</v>
      </c>
      <c r="B89" s="198"/>
      <c r="C89" s="202">
        <v>328000</v>
      </c>
      <c r="D89" s="198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12" customHeight="1" outlineLevel="2">
      <c r="A90" s="200" t="s">
        <v>145</v>
      </c>
      <c r="B90" s="198"/>
      <c r="C90" s="199">
        <v>40000</v>
      </c>
      <c r="D90" s="198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1:26" ht="23.25" customHeight="1" outlineLevel="3">
      <c r="A91" s="72" t="s">
        <v>228</v>
      </c>
      <c r="B91" s="72" t="s">
        <v>229</v>
      </c>
      <c r="C91" s="199">
        <v>15000</v>
      </c>
      <c r="D91" s="198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1:26" ht="23.25" customHeight="1" outlineLevel="3">
      <c r="A92" s="72" t="s">
        <v>230</v>
      </c>
      <c r="B92" s="72" t="s">
        <v>229</v>
      </c>
      <c r="C92" s="199">
        <v>10000</v>
      </c>
      <c r="D92" s="198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1:26" ht="23.25" customHeight="1" outlineLevel="3">
      <c r="A93" s="72" t="s">
        <v>231</v>
      </c>
      <c r="B93" s="72" t="s">
        <v>229</v>
      </c>
      <c r="C93" s="199">
        <v>15000</v>
      </c>
      <c r="D93" s="198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12" customHeight="1" outlineLevel="2">
      <c r="A94" s="200" t="s">
        <v>160</v>
      </c>
      <c r="B94" s="198"/>
      <c r="C94" s="199">
        <v>288000</v>
      </c>
      <c r="D94" s="198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1:26" ht="45.75" customHeight="1" outlineLevel="3">
      <c r="A95" s="72" t="s">
        <v>232</v>
      </c>
      <c r="B95" s="72" t="s">
        <v>156</v>
      </c>
      <c r="C95" s="199">
        <v>32000</v>
      </c>
      <c r="D95" s="198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1:26" ht="45.75" customHeight="1" outlineLevel="3">
      <c r="A96" s="72" t="s">
        <v>233</v>
      </c>
      <c r="B96" s="72" t="s">
        <v>156</v>
      </c>
      <c r="C96" s="199">
        <v>32000</v>
      </c>
      <c r="D96" s="198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1:26" ht="45.75" customHeight="1" outlineLevel="3">
      <c r="A97" s="72" t="s">
        <v>234</v>
      </c>
      <c r="B97" s="72" t="s">
        <v>156</v>
      </c>
      <c r="C97" s="199">
        <v>32000</v>
      </c>
      <c r="D97" s="198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1:26" ht="45.75" customHeight="1" outlineLevel="3">
      <c r="A98" s="72" t="s">
        <v>235</v>
      </c>
      <c r="B98" s="72" t="s">
        <v>156</v>
      </c>
      <c r="C98" s="199">
        <v>32000</v>
      </c>
      <c r="D98" s="198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1:26" ht="45.75" customHeight="1" outlineLevel="3">
      <c r="A99" s="72" t="s">
        <v>236</v>
      </c>
      <c r="B99" s="72" t="s">
        <v>156</v>
      </c>
      <c r="C99" s="199">
        <v>32000</v>
      </c>
      <c r="D99" s="198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1:26" ht="45.75" customHeight="1" outlineLevel="3">
      <c r="A100" s="72" t="s">
        <v>237</v>
      </c>
      <c r="B100" s="72" t="s">
        <v>238</v>
      </c>
      <c r="C100" s="199">
        <v>32000</v>
      </c>
      <c r="D100" s="198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1:26" ht="45.75" customHeight="1" outlineLevel="3">
      <c r="A101" s="72" t="s">
        <v>239</v>
      </c>
      <c r="B101" s="72" t="s">
        <v>240</v>
      </c>
      <c r="C101" s="199">
        <v>32000</v>
      </c>
      <c r="D101" s="198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1:26" ht="45.75" customHeight="1" outlineLevel="3">
      <c r="A102" s="72" t="s">
        <v>241</v>
      </c>
      <c r="B102" s="72" t="s">
        <v>242</v>
      </c>
      <c r="C102" s="199">
        <v>32000</v>
      </c>
      <c r="D102" s="198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1:26" ht="45.75" customHeight="1" outlineLevel="3">
      <c r="A103" s="72" t="s">
        <v>243</v>
      </c>
      <c r="B103" s="72" t="s">
        <v>244</v>
      </c>
      <c r="C103" s="199">
        <v>32000</v>
      </c>
      <c r="D103" s="198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1:26" ht="12" customHeight="1" outlineLevel="1">
      <c r="A104" s="203" t="s">
        <v>245</v>
      </c>
      <c r="B104" s="198"/>
      <c r="C104" s="204">
        <v>4410</v>
      </c>
      <c r="D104" s="198"/>
    </row>
    <row r="105" spans="1:26" ht="12" customHeight="1" outlineLevel="2">
      <c r="A105" s="205" t="s">
        <v>160</v>
      </c>
      <c r="B105" s="198"/>
      <c r="C105" s="206">
        <v>4410</v>
      </c>
      <c r="D105" s="198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45.75" customHeight="1" outlineLevel="3">
      <c r="A106" s="67" t="s">
        <v>246</v>
      </c>
      <c r="B106" s="67" t="s">
        <v>247</v>
      </c>
      <c r="C106" s="197">
        <v>4410</v>
      </c>
      <c r="D106" s="198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2" customHeight="1" outlineLevel="1">
      <c r="A107" s="203" t="s">
        <v>26</v>
      </c>
      <c r="B107" s="198"/>
      <c r="C107" s="204">
        <v>6200</v>
      </c>
      <c r="D107" s="198"/>
    </row>
    <row r="108" spans="1:26" ht="12" customHeight="1" outlineLevel="2">
      <c r="A108" s="205" t="s">
        <v>248</v>
      </c>
      <c r="B108" s="198"/>
      <c r="C108" s="206">
        <v>2500</v>
      </c>
      <c r="D108" s="198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45.75" customHeight="1" outlineLevel="3">
      <c r="A109" s="67" t="s">
        <v>249</v>
      </c>
      <c r="B109" s="67" t="s">
        <v>250</v>
      </c>
      <c r="C109" s="197">
        <v>2500</v>
      </c>
      <c r="D109" s="198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2" customHeight="1" outlineLevel="2">
      <c r="A110" s="205" t="s">
        <v>251</v>
      </c>
      <c r="B110" s="198"/>
      <c r="C110" s="206">
        <v>3700</v>
      </c>
      <c r="D110" s="198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34.5" customHeight="1" outlineLevel="3">
      <c r="A111" s="67" t="s">
        <v>252</v>
      </c>
      <c r="B111" s="67" t="s">
        <v>253</v>
      </c>
      <c r="C111" s="197">
        <v>3700</v>
      </c>
      <c r="D111" s="198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2.75" customHeight="1" collapsed="1">
      <c r="A112" s="208" t="s">
        <v>254</v>
      </c>
      <c r="B112" s="198"/>
      <c r="C112" s="209">
        <v>2493453</v>
      </c>
      <c r="D112" s="198"/>
    </row>
    <row r="113" spans="1:26" ht="12" hidden="1" customHeight="1" outlineLevel="1">
      <c r="A113" s="203" t="s">
        <v>255</v>
      </c>
      <c r="B113" s="198"/>
      <c r="C113" s="204">
        <v>204963</v>
      </c>
      <c r="D113" s="198"/>
    </row>
    <row r="114" spans="1:26" ht="12" hidden="1" customHeight="1" outlineLevel="2">
      <c r="A114" s="205" t="s">
        <v>160</v>
      </c>
      <c r="B114" s="198"/>
      <c r="C114" s="206">
        <v>23763</v>
      </c>
      <c r="D114" s="198"/>
    </row>
    <row r="115" spans="1:26" ht="45.75" hidden="1" customHeight="1" outlineLevel="3">
      <c r="A115" s="67" t="s">
        <v>256</v>
      </c>
      <c r="B115" s="67" t="s">
        <v>257</v>
      </c>
      <c r="C115" s="197">
        <v>23763</v>
      </c>
      <c r="D115" s="198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2" hidden="1" customHeight="1" outlineLevel="2">
      <c r="A116" s="200" t="s">
        <v>258</v>
      </c>
      <c r="B116" s="198"/>
      <c r="C116" s="199">
        <v>181200</v>
      </c>
      <c r="D116" s="198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45.75" hidden="1" customHeight="1" outlineLevel="3">
      <c r="A117" s="72" t="s">
        <v>259</v>
      </c>
      <c r="B117" s="72" t="s">
        <v>260</v>
      </c>
      <c r="C117" s="199">
        <v>27300</v>
      </c>
      <c r="D117" s="198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1:26" ht="45.75" hidden="1" customHeight="1" outlineLevel="3">
      <c r="A118" s="72" t="s">
        <v>261</v>
      </c>
      <c r="B118" s="72" t="s">
        <v>262</v>
      </c>
      <c r="C118" s="199">
        <v>21600</v>
      </c>
      <c r="D118" s="198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1:26" ht="45.75" hidden="1" customHeight="1" outlineLevel="3">
      <c r="A119" s="72" t="s">
        <v>263</v>
      </c>
      <c r="B119" s="72" t="s">
        <v>264</v>
      </c>
      <c r="C119" s="199">
        <v>18600</v>
      </c>
      <c r="D119" s="198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1:26" ht="45.75" hidden="1" customHeight="1" outlineLevel="3">
      <c r="A120" s="72" t="s">
        <v>265</v>
      </c>
      <c r="B120" s="72" t="s">
        <v>266</v>
      </c>
      <c r="C120" s="199">
        <v>24000</v>
      </c>
      <c r="D120" s="198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1:26" ht="45.75" hidden="1" customHeight="1" outlineLevel="3">
      <c r="A121" s="72" t="s">
        <v>267</v>
      </c>
      <c r="B121" s="72" t="s">
        <v>268</v>
      </c>
      <c r="C121" s="199">
        <v>23100</v>
      </c>
      <c r="D121" s="198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1:26" ht="45.75" hidden="1" customHeight="1" outlineLevel="3">
      <c r="A122" s="72" t="s">
        <v>269</v>
      </c>
      <c r="B122" s="72" t="s">
        <v>270</v>
      </c>
      <c r="C122" s="199">
        <v>21000</v>
      </c>
      <c r="D122" s="198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1:26" ht="45.75" hidden="1" customHeight="1" outlineLevel="3">
      <c r="A123" s="72" t="s">
        <v>271</v>
      </c>
      <c r="B123" s="72" t="s">
        <v>272</v>
      </c>
      <c r="C123" s="199">
        <v>21000</v>
      </c>
      <c r="D123" s="198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1:26" ht="45.75" hidden="1" customHeight="1" outlineLevel="3">
      <c r="A124" s="72" t="s">
        <v>273</v>
      </c>
      <c r="B124" s="72" t="s">
        <v>274</v>
      </c>
      <c r="C124" s="199">
        <v>12300</v>
      </c>
      <c r="D124" s="198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1:26" ht="45.75" hidden="1" customHeight="1" outlineLevel="3">
      <c r="A125" s="72" t="s">
        <v>275</v>
      </c>
      <c r="B125" s="72" t="s">
        <v>274</v>
      </c>
      <c r="C125" s="199">
        <v>12300</v>
      </c>
      <c r="D125" s="198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1:26" ht="12" hidden="1" customHeight="1" outlineLevel="1">
      <c r="A126" s="203" t="s">
        <v>276</v>
      </c>
      <c r="B126" s="198"/>
      <c r="C126" s="204">
        <v>1362251</v>
      </c>
      <c r="D126" s="198"/>
    </row>
    <row r="127" spans="1:26" ht="12" hidden="1" customHeight="1" outlineLevel="2">
      <c r="A127" s="200" t="s">
        <v>160</v>
      </c>
      <c r="B127" s="198"/>
      <c r="C127" s="199">
        <v>8387</v>
      </c>
      <c r="D127" s="198"/>
      <c r="E127" s="70"/>
      <c r="F127" s="74">
        <f>C127</f>
        <v>8387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45.75" hidden="1" customHeight="1" outlineLevel="3">
      <c r="A128" s="72" t="s">
        <v>277</v>
      </c>
      <c r="B128" s="72" t="s">
        <v>278</v>
      </c>
      <c r="C128" s="199">
        <v>2150</v>
      </c>
      <c r="D128" s="198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45.75" hidden="1" customHeight="1" outlineLevel="3">
      <c r="A129" s="72" t="s">
        <v>279</v>
      </c>
      <c r="B129" s="72" t="s">
        <v>280</v>
      </c>
      <c r="C129" s="199">
        <v>1075</v>
      </c>
      <c r="D129" s="198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45.75" hidden="1" customHeight="1" outlineLevel="3">
      <c r="A130" s="72" t="s">
        <v>281</v>
      </c>
      <c r="B130" s="72" t="s">
        <v>282</v>
      </c>
      <c r="C130" s="199">
        <v>1935</v>
      </c>
      <c r="D130" s="198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45.75" hidden="1" customHeight="1" outlineLevel="3">
      <c r="A131" s="72" t="s">
        <v>283</v>
      </c>
      <c r="B131" s="72" t="s">
        <v>284</v>
      </c>
      <c r="C131" s="199">
        <v>3226</v>
      </c>
      <c r="D131" s="198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12" hidden="1" customHeight="1" outlineLevel="2">
      <c r="A132" s="205" t="s">
        <v>285</v>
      </c>
      <c r="B132" s="198"/>
      <c r="C132" s="206">
        <v>3900</v>
      </c>
      <c r="D132" s="198"/>
    </row>
    <row r="133" spans="1:26" ht="45.75" hidden="1" customHeight="1" outlineLevel="3">
      <c r="A133" s="68" t="s">
        <v>286</v>
      </c>
      <c r="B133" s="68" t="s">
        <v>287</v>
      </c>
      <c r="C133" s="207">
        <v>3900</v>
      </c>
      <c r="D133" s="198"/>
      <c r="E133" s="75"/>
      <c r="F133" s="76">
        <f>C133</f>
        <v>3900</v>
      </c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2" hidden="1" customHeight="1" outlineLevel="2">
      <c r="A134" s="200" t="s">
        <v>149</v>
      </c>
      <c r="B134" s="198"/>
      <c r="C134" s="199">
        <v>32000</v>
      </c>
      <c r="D134" s="198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23.25" hidden="1" customHeight="1" outlineLevel="3">
      <c r="A135" s="72" t="s">
        <v>288</v>
      </c>
      <c r="B135" s="72" t="s">
        <v>289</v>
      </c>
      <c r="C135" s="199">
        <v>5000</v>
      </c>
      <c r="D135" s="198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23.25" hidden="1" customHeight="1" outlineLevel="3">
      <c r="A136" s="72" t="s">
        <v>290</v>
      </c>
      <c r="B136" s="72" t="s">
        <v>289</v>
      </c>
      <c r="C136" s="199">
        <v>11000</v>
      </c>
      <c r="D136" s="198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23.25" hidden="1" customHeight="1" outlineLevel="3">
      <c r="A137" s="72" t="s">
        <v>291</v>
      </c>
      <c r="B137" s="72" t="s">
        <v>292</v>
      </c>
      <c r="C137" s="199">
        <v>5000</v>
      </c>
      <c r="D137" s="198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23.25" hidden="1" customHeight="1" outlineLevel="3">
      <c r="A138" s="72" t="s">
        <v>293</v>
      </c>
      <c r="B138" s="72" t="s">
        <v>292</v>
      </c>
      <c r="C138" s="199">
        <v>11000</v>
      </c>
      <c r="D138" s="198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12" hidden="1" customHeight="1" outlineLevel="2">
      <c r="A139" s="200" t="s">
        <v>294</v>
      </c>
      <c r="B139" s="198"/>
      <c r="C139" s="199">
        <v>38000</v>
      </c>
      <c r="D139" s="198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23.25" hidden="1" customHeight="1" outlineLevel="3">
      <c r="A140" s="72" t="s">
        <v>295</v>
      </c>
      <c r="B140" s="72" t="s">
        <v>296</v>
      </c>
      <c r="C140" s="199">
        <v>7000</v>
      </c>
      <c r="D140" s="198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23.25" hidden="1" customHeight="1" outlineLevel="3">
      <c r="A141" s="72" t="s">
        <v>297</v>
      </c>
      <c r="B141" s="72" t="s">
        <v>296</v>
      </c>
      <c r="C141" s="199">
        <v>10000</v>
      </c>
      <c r="D141" s="198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23.25" hidden="1" customHeight="1" outlineLevel="3">
      <c r="A142" s="72" t="s">
        <v>298</v>
      </c>
      <c r="B142" s="72" t="s">
        <v>296</v>
      </c>
      <c r="C142" s="199">
        <v>10000</v>
      </c>
      <c r="D142" s="198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23.25" hidden="1" customHeight="1" outlineLevel="3">
      <c r="A143" s="72" t="s">
        <v>299</v>
      </c>
      <c r="B143" s="72" t="s">
        <v>296</v>
      </c>
      <c r="C143" s="199">
        <v>11000</v>
      </c>
      <c r="D143" s="198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12" hidden="1" customHeight="1" outlineLevel="2">
      <c r="A144" s="200" t="s">
        <v>300</v>
      </c>
      <c r="B144" s="198"/>
      <c r="C144" s="199">
        <v>17000</v>
      </c>
      <c r="D144" s="198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23.25" hidden="1" customHeight="1" outlineLevel="3">
      <c r="A145" s="72" t="s">
        <v>301</v>
      </c>
      <c r="B145" s="72" t="s">
        <v>302</v>
      </c>
      <c r="C145" s="199">
        <v>4000</v>
      </c>
      <c r="D145" s="198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23.25" hidden="1" customHeight="1" outlineLevel="3">
      <c r="A146" s="72" t="s">
        <v>303</v>
      </c>
      <c r="B146" s="72" t="s">
        <v>302</v>
      </c>
      <c r="C146" s="199">
        <v>2000</v>
      </c>
      <c r="D146" s="198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23.25" hidden="1" customHeight="1" outlineLevel="3">
      <c r="A147" s="72" t="s">
        <v>304</v>
      </c>
      <c r="B147" s="72" t="s">
        <v>302</v>
      </c>
      <c r="C147" s="199">
        <v>6000</v>
      </c>
      <c r="D147" s="198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23.25" hidden="1" customHeight="1" outlineLevel="3">
      <c r="A148" s="72" t="s">
        <v>305</v>
      </c>
      <c r="B148" s="72" t="s">
        <v>292</v>
      </c>
      <c r="C148" s="199">
        <v>5000</v>
      </c>
      <c r="D148" s="198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12" hidden="1" customHeight="1" outlineLevel="2">
      <c r="A149" s="200" t="s">
        <v>306</v>
      </c>
      <c r="B149" s="198"/>
      <c r="C149" s="199">
        <v>19500</v>
      </c>
      <c r="D149" s="198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23.25" hidden="1" customHeight="1" outlineLevel="3">
      <c r="A150" s="72" t="s">
        <v>307</v>
      </c>
      <c r="B150" s="72" t="s">
        <v>308</v>
      </c>
      <c r="C150" s="199">
        <v>11000</v>
      </c>
      <c r="D150" s="198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23.25" hidden="1" customHeight="1" outlineLevel="3">
      <c r="A151" s="72" t="s">
        <v>309</v>
      </c>
      <c r="B151" s="72" t="s">
        <v>308</v>
      </c>
      <c r="C151" s="199">
        <v>4000</v>
      </c>
      <c r="D151" s="198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23.25" hidden="1" customHeight="1" outlineLevel="3">
      <c r="A152" s="72" t="s">
        <v>310</v>
      </c>
      <c r="B152" s="72" t="s">
        <v>308</v>
      </c>
      <c r="C152" s="199">
        <v>4500</v>
      </c>
      <c r="D152" s="198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12" hidden="1" customHeight="1" outlineLevel="2">
      <c r="A153" s="200" t="s">
        <v>311</v>
      </c>
      <c r="B153" s="198"/>
      <c r="C153" s="199">
        <v>1200000</v>
      </c>
      <c r="D153" s="198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57" hidden="1" customHeight="1" outlineLevel="3">
      <c r="A154" s="72" t="s">
        <v>312</v>
      </c>
      <c r="B154" s="72" t="s">
        <v>313</v>
      </c>
      <c r="C154" s="199">
        <v>150000</v>
      </c>
      <c r="D154" s="198"/>
      <c r="E154" s="70"/>
      <c r="F154" s="74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57" hidden="1" customHeight="1" outlineLevel="3">
      <c r="A155" s="72" t="s">
        <v>314</v>
      </c>
      <c r="B155" s="72" t="s">
        <v>315</v>
      </c>
      <c r="C155" s="199">
        <v>150000</v>
      </c>
      <c r="D155" s="198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57" hidden="1" customHeight="1" outlineLevel="3">
      <c r="A156" s="72" t="s">
        <v>316</v>
      </c>
      <c r="B156" s="72" t="s">
        <v>317</v>
      </c>
      <c r="C156" s="199">
        <v>150000</v>
      </c>
      <c r="D156" s="198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57" hidden="1" customHeight="1" outlineLevel="3">
      <c r="A157" s="72" t="s">
        <v>318</v>
      </c>
      <c r="B157" s="72" t="s">
        <v>319</v>
      </c>
      <c r="C157" s="199">
        <v>150000</v>
      </c>
      <c r="D157" s="198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57" hidden="1" customHeight="1" outlineLevel="3">
      <c r="A158" s="72" t="s">
        <v>320</v>
      </c>
      <c r="B158" s="72" t="s">
        <v>321</v>
      </c>
      <c r="C158" s="199">
        <v>150000</v>
      </c>
      <c r="D158" s="198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57" hidden="1" customHeight="1" outlineLevel="3">
      <c r="A159" s="72" t="s">
        <v>322</v>
      </c>
      <c r="B159" s="72" t="s">
        <v>323</v>
      </c>
      <c r="C159" s="199">
        <v>100000</v>
      </c>
      <c r="D159" s="198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57" hidden="1" customHeight="1" outlineLevel="3">
      <c r="A160" s="72" t="s">
        <v>324</v>
      </c>
      <c r="B160" s="72" t="s">
        <v>325</v>
      </c>
      <c r="C160" s="199">
        <v>25000</v>
      </c>
      <c r="D160" s="198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57" hidden="1" customHeight="1" outlineLevel="3">
      <c r="A161" s="72" t="s">
        <v>326</v>
      </c>
      <c r="B161" s="72" t="s">
        <v>325</v>
      </c>
      <c r="C161" s="199">
        <v>25000</v>
      </c>
      <c r="D161" s="198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57" hidden="1" customHeight="1" outlineLevel="3">
      <c r="A162" s="72" t="s">
        <v>327</v>
      </c>
      <c r="B162" s="72" t="s">
        <v>328</v>
      </c>
      <c r="C162" s="199">
        <v>100000</v>
      </c>
      <c r="D162" s="198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57" hidden="1" customHeight="1" outlineLevel="3">
      <c r="A163" s="72" t="s">
        <v>329</v>
      </c>
      <c r="B163" s="72" t="s">
        <v>330</v>
      </c>
      <c r="C163" s="199">
        <v>25000</v>
      </c>
      <c r="D163" s="198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57" hidden="1" customHeight="1" outlineLevel="3">
      <c r="A164" s="72" t="s">
        <v>331</v>
      </c>
      <c r="B164" s="72" t="s">
        <v>332</v>
      </c>
      <c r="C164" s="199">
        <v>25000</v>
      </c>
      <c r="D164" s="198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57" hidden="1" customHeight="1" outlineLevel="3">
      <c r="A165" s="72" t="s">
        <v>333</v>
      </c>
      <c r="B165" s="72" t="s">
        <v>334</v>
      </c>
      <c r="C165" s="199">
        <v>75000</v>
      </c>
      <c r="D165" s="198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57" hidden="1" customHeight="1" outlineLevel="3">
      <c r="A166" s="72" t="s">
        <v>335</v>
      </c>
      <c r="B166" s="72" t="s">
        <v>336</v>
      </c>
      <c r="C166" s="199">
        <v>20000</v>
      </c>
      <c r="D166" s="198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57" hidden="1" customHeight="1" outlineLevel="3">
      <c r="A167" s="72" t="s">
        <v>337</v>
      </c>
      <c r="B167" s="72" t="s">
        <v>338</v>
      </c>
      <c r="C167" s="199">
        <v>55000</v>
      </c>
      <c r="D167" s="198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12" hidden="1" customHeight="1" outlineLevel="2">
      <c r="A168" s="200" t="s">
        <v>339</v>
      </c>
      <c r="B168" s="198"/>
      <c r="C168" s="199">
        <v>3964</v>
      </c>
      <c r="D168" s="198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45.75" hidden="1" customHeight="1" outlineLevel="3">
      <c r="A169" s="72" t="s">
        <v>340</v>
      </c>
      <c r="B169" s="72" t="s">
        <v>341</v>
      </c>
      <c r="C169" s="199">
        <v>3964</v>
      </c>
      <c r="D169" s="198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12" hidden="1" customHeight="1" outlineLevel="2">
      <c r="A170" s="200" t="s">
        <v>342</v>
      </c>
      <c r="B170" s="198"/>
      <c r="C170" s="199">
        <v>21500</v>
      </c>
      <c r="D170" s="198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23.25" hidden="1" customHeight="1" outlineLevel="3">
      <c r="A171" s="72" t="s">
        <v>343</v>
      </c>
      <c r="B171" s="72" t="s">
        <v>344</v>
      </c>
      <c r="C171" s="199">
        <v>4000</v>
      </c>
      <c r="D171" s="198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23.25" hidden="1" customHeight="1" outlineLevel="3">
      <c r="A172" s="72" t="s">
        <v>345</v>
      </c>
      <c r="B172" s="72" t="s">
        <v>344</v>
      </c>
      <c r="C172" s="199">
        <v>6000</v>
      </c>
      <c r="D172" s="198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23.25" hidden="1" customHeight="1" outlineLevel="3">
      <c r="A173" s="72" t="s">
        <v>346</v>
      </c>
      <c r="B173" s="72" t="s">
        <v>344</v>
      </c>
      <c r="C173" s="199">
        <v>5000</v>
      </c>
      <c r="D173" s="198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23.25" hidden="1" customHeight="1" outlineLevel="3">
      <c r="A174" s="72" t="s">
        <v>347</v>
      </c>
      <c r="B174" s="72" t="s">
        <v>344</v>
      </c>
      <c r="C174" s="199">
        <v>6500</v>
      </c>
      <c r="D174" s="198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12" hidden="1" customHeight="1" outlineLevel="2">
      <c r="A175" s="200" t="s">
        <v>348</v>
      </c>
      <c r="B175" s="198"/>
      <c r="C175" s="199">
        <v>18000</v>
      </c>
      <c r="D175" s="198"/>
      <c r="E175" s="70"/>
      <c r="F175" s="74">
        <f>C175+C170+C149+C144+C139+C134</f>
        <v>146000</v>
      </c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23.25" hidden="1" customHeight="1" outlineLevel="3">
      <c r="A176" s="72" t="s">
        <v>349</v>
      </c>
      <c r="B176" s="72" t="s">
        <v>350</v>
      </c>
      <c r="C176" s="199">
        <v>3000</v>
      </c>
      <c r="D176" s="198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23.25" hidden="1" customHeight="1" outlineLevel="3">
      <c r="A177" s="72" t="s">
        <v>351</v>
      </c>
      <c r="B177" s="72" t="s">
        <v>350</v>
      </c>
      <c r="C177" s="199">
        <v>5000</v>
      </c>
      <c r="D177" s="198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23.25" hidden="1" customHeight="1" outlineLevel="3">
      <c r="A178" s="72" t="s">
        <v>352</v>
      </c>
      <c r="B178" s="72" t="s">
        <v>353</v>
      </c>
      <c r="C178" s="199">
        <v>5000</v>
      </c>
      <c r="D178" s="198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23.25" hidden="1" customHeight="1" outlineLevel="3">
      <c r="A179" s="72" t="s">
        <v>354</v>
      </c>
      <c r="B179" s="72" t="s">
        <v>353</v>
      </c>
      <c r="C179" s="199">
        <v>5000</v>
      </c>
      <c r="D179" s="198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12" hidden="1" customHeight="1" outlineLevel="1">
      <c r="A180" s="201" t="s">
        <v>355</v>
      </c>
      <c r="B180" s="198"/>
      <c r="C180" s="202">
        <v>217819</v>
      </c>
      <c r="D180" s="198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12" hidden="1" customHeight="1" outlineLevel="2">
      <c r="A181" s="200" t="s">
        <v>160</v>
      </c>
      <c r="B181" s="198"/>
      <c r="C181" s="199">
        <v>24194</v>
      </c>
      <c r="D181" s="198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34.5" hidden="1" customHeight="1" outlineLevel="3">
      <c r="A182" s="72" t="s">
        <v>356</v>
      </c>
      <c r="B182" s="72" t="s">
        <v>357</v>
      </c>
      <c r="C182" s="199">
        <v>17420</v>
      </c>
      <c r="D182" s="198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34.5" hidden="1" customHeight="1" outlineLevel="3">
      <c r="A183" s="72" t="s">
        <v>358</v>
      </c>
      <c r="B183" s="72" t="s">
        <v>359</v>
      </c>
      <c r="C183" s="199">
        <v>6774</v>
      </c>
      <c r="D183" s="198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12" hidden="1" customHeight="1" outlineLevel="2">
      <c r="A184" s="200" t="s">
        <v>360</v>
      </c>
      <c r="B184" s="198"/>
      <c r="C184" s="199">
        <v>119000</v>
      </c>
      <c r="D184" s="198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34.5" hidden="1" customHeight="1" outlineLevel="3">
      <c r="A185" s="72" t="s">
        <v>361</v>
      </c>
      <c r="B185" s="72" t="s">
        <v>362</v>
      </c>
      <c r="C185" s="199">
        <v>26400</v>
      </c>
      <c r="D185" s="198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45.75" hidden="1" customHeight="1" outlineLevel="3">
      <c r="A186" s="72" t="s">
        <v>363</v>
      </c>
      <c r="B186" s="72" t="s">
        <v>364</v>
      </c>
      <c r="C186" s="199">
        <v>13200</v>
      </c>
      <c r="D186" s="198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45.75" hidden="1" customHeight="1" outlineLevel="3">
      <c r="A187" s="72" t="s">
        <v>365</v>
      </c>
      <c r="B187" s="72" t="s">
        <v>366</v>
      </c>
      <c r="C187" s="199">
        <v>19800</v>
      </c>
      <c r="D187" s="198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45.75" hidden="1" customHeight="1" outlineLevel="3">
      <c r="A188" s="72" t="s">
        <v>367</v>
      </c>
      <c r="B188" s="72" t="s">
        <v>368</v>
      </c>
      <c r="C188" s="199">
        <v>13200</v>
      </c>
      <c r="D188" s="198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45.75" hidden="1" customHeight="1" outlineLevel="3">
      <c r="A189" s="72" t="s">
        <v>369</v>
      </c>
      <c r="B189" s="72" t="s">
        <v>370</v>
      </c>
      <c r="C189" s="199">
        <v>10000</v>
      </c>
      <c r="D189" s="198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34.5" hidden="1" customHeight="1" outlineLevel="3">
      <c r="A190" s="72" t="s">
        <v>371</v>
      </c>
      <c r="B190" s="72" t="s">
        <v>372</v>
      </c>
      <c r="C190" s="199">
        <v>26400</v>
      </c>
      <c r="D190" s="198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34.5" hidden="1" customHeight="1" outlineLevel="3">
      <c r="A191" s="72" t="s">
        <v>373</v>
      </c>
      <c r="B191" s="72" t="s">
        <v>374</v>
      </c>
      <c r="C191" s="199">
        <v>10000</v>
      </c>
      <c r="D191" s="198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12" hidden="1" customHeight="1" outlineLevel="2">
      <c r="A192" s="200" t="s">
        <v>375</v>
      </c>
      <c r="B192" s="198"/>
      <c r="C192" s="199">
        <v>39000</v>
      </c>
      <c r="D192" s="198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45.75" hidden="1" customHeight="1" outlineLevel="3">
      <c r="A193" s="72" t="s">
        <v>376</v>
      </c>
      <c r="B193" s="72" t="s">
        <v>377</v>
      </c>
      <c r="C193" s="199">
        <v>3000</v>
      </c>
      <c r="D193" s="198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45.75" hidden="1" customHeight="1" outlineLevel="3">
      <c r="A194" s="72" t="s">
        <v>378</v>
      </c>
      <c r="B194" s="72" t="s">
        <v>379</v>
      </c>
      <c r="C194" s="199">
        <v>15000</v>
      </c>
      <c r="D194" s="198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45.75" hidden="1" customHeight="1" outlineLevel="3">
      <c r="A195" s="72" t="s">
        <v>380</v>
      </c>
      <c r="B195" s="72" t="s">
        <v>381</v>
      </c>
      <c r="C195" s="199">
        <v>21000</v>
      </c>
      <c r="D195" s="198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12" hidden="1" customHeight="1" outlineLevel="2">
      <c r="A196" s="200" t="s">
        <v>382</v>
      </c>
      <c r="B196" s="198"/>
      <c r="C196" s="199">
        <v>35625</v>
      </c>
      <c r="D196" s="198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45.75" hidden="1" customHeight="1" outlineLevel="3">
      <c r="A197" s="72" t="s">
        <v>383</v>
      </c>
      <c r="B197" s="72" t="s">
        <v>384</v>
      </c>
      <c r="C197" s="199">
        <v>23625</v>
      </c>
      <c r="D197" s="198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45.75" hidden="1" customHeight="1" outlineLevel="3">
      <c r="A198" s="72" t="s">
        <v>385</v>
      </c>
      <c r="B198" s="72" t="s">
        <v>386</v>
      </c>
      <c r="C198" s="199">
        <v>8100</v>
      </c>
      <c r="D198" s="198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45.75" hidden="1" customHeight="1" outlineLevel="3">
      <c r="A199" s="72" t="s">
        <v>387</v>
      </c>
      <c r="B199" s="72" t="s">
        <v>388</v>
      </c>
      <c r="C199" s="199">
        <v>3900</v>
      </c>
      <c r="D199" s="198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12" hidden="1" customHeight="1" outlineLevel="1">
      <c r="A200" s="203" t="s">
        <v>389</v>
      </c>
      <c r="B200" s="198"/>
      <c r="C200" s="204">
        <v>11450</v>
      </c>
      <c r="D200" s="198"/>
    </row>
    <row r="201" spans="1:26" ht="12" hidden="1" customHeight="1" outlineLevel="2">
      <c r="A201" s="205" t="s">
        <v>390</v>
      </c>
      <c r="B201" s="198"/>
      <c r="C201" s="206">
        <v>5500</v>
      </c>
      <c r="D201" s="198"/>
    </row>
    <row r="202" spans="1:26" ht="68.25" hidden="1" customHeight="1" outlineLevel="3">
      <c r="A202" s="67" t="s">
        <v>391</v>
      </c>
      <c r="B202" s="67" t="s">
        <v>392</v>
      </c>
      <c r="C202" s="197">
        <v>5500</v>
      </c>
      <c r="D202" s="198"/>
    </row>
    <row r="203" spans="1:26" ht="12" hidden="1" customHeight="1" outlineLevel="2">
      <c r="A203" s="205" t="s">
        <v>393</v>
      </c>
      <c r="B203" s="198"/>
      <c r="C203" s="206">
        <v>5950</v>
      </c>
      <c r="D203" s="198"/>
    </row>
    <row r="204" spans="1:26" ht="45.75" hidden="1" customHeight="1" outlineLevel="3">
      <c r="A204" s="67" t="s">
        <v>394</v>
      </c>
      <c r="B204" s="67" t="s">
        <v>395</v>
      </c>
      <c r="C204" s="197">
        <v>5950</v>
      </c>
      <c r="D204" s="198"/>
    </row>
    <row r="205" spans="1:26" ht="12" hidden="1" customHeight="1" outlineLevel="1">
      <c r="A205" s="201" t="s">
        <v>396</v>
      </c>
      <c r="B205" s="198"/>
      <c r="C205" s="202">
        <v>405129</v>
      </c>
      <c r="D205" s="198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12" hidden="1" customHeight="1" outlineLevel="2">
      <c r="A206" s="200" t="s">
        <v>397</v>
      </c>
      <c r="B206" s="198"/>
      <c r="C206" s="199">
        <v>402709</v>
      </c>
      <c r="D206" s="198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34.5" hidden="1" customHeight="1" outlineLevel="3">
      <c r="A207" s="72" t="s">
        <v>398</v>
      </c>
      <c r="B207" s="72" t="s">
        <v>399</v>
      </c>
      <c r="C207" s="199">
        <v>25775</v>
      </c>
      <c r="D207" s="198"/>
      <c r="E207" s="70"/>
      <c r="F207" s="70" t="s">
        <v>400</v>
      </c>
      <c r="G207" s="70" t="s">
        <v>254</v>
      </c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57" hidden="1" customHeight="1" outlineLevel="3">
      <c r="A208" s="72" t="s">
        <v>401</v>
      </c>
      <c r="B208" s="72" t="s">
        <v>402</v>
      </c>
      <c r="C208" s="199">
        <v>25775</v>
      </c>
      <c r="D208" s="198"/>
      <c r="E208" s="70"/>
      <c r="F208" s="74">
        <f>C208+C209+C210+C211+C213+C214+C215+C216+C219+C220+C221+C222</f>
        <v>355994</v>
      </c>
      <c r="G208" s="74">
        <f>C205-F208</f>
        <v>49135</v>
      </c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45.75" hidden="1" customHeight="1" outlineLevel="3">
      <c r="A209" s="72" t="s">
        <v>403</v>
      </c>
      <c r="B209" s="72" t="s">
        <v>404</v>
      </c>
      <c r="C209" s="199">
        <v>50000</v>
      </c>
      <c r="D209" s="198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45.75" hidden="1" customHeight="1" outlineLevel="3">
      <c r="A210" s="72" t="s">
        <v>405</v>
      </c>
      <c r="B210" s="72" t="s">
        <v>406</v>
      </c>
      <c r="C210" s="199">
        <v>9800</v>
      </c>
      <c r="D210" s="198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45.75" hidden="1" customHeight="1" outlineLevel="3">
      <c r="A211" s="72" t="s">
        <v>407</v>
      </c>
      <c r="B211" s="72" t="s">
        <v>408</v>
      </c>
      <c r="C211" s="199">
        <v>44000</v>
      </c>
      <c r="D211" s="198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34.5" hidden="1" customHeight="1" outlineLevel="3">
      <c r="A212" s="72" t="s">
        <v>409</v>
      </c>
      <c r="B212" s="72" t="s">
        <v>410</v>
      </c>
      <c r="C212" s="199">
        <v>6440</v>
      </c>
      <c r="D212" s="198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57" hidden="1" customHeight="1" outlineLevel="3">
      <c r="A213" s="72" t="s">
        <v>411</v>
      </c>
      <c r="B213" s="72" t="s">
        <v>412</v>
      </c>
      <c r="C213" s="199">
        <v>30000</v>
      </c>
      <c r="D213" s="198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57" hidden="1" customHeight="1" outlineLevel="3">
      <c r="A214" s="72" t="s">
        <v>413</v>
      </c>
      <c r="B214" s="72" t="s">
        <v>414</v>
      </c>
      <c r="C214" s="199">
        <v>35000</v>
      </c>
      <c r="D214" s="198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68.25" hidden="1" customHeight="1" outlineLevel="3">
      <c r="A215" s="72" t="s">
        <v>415</v>
      </c>
      <c r="B215" s="72" t="s">
        <v>416</v>
      </c>
      <c r="C215" s="199">
        <v>20000</v>
      </c>
      <c r="D215" s="198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68.25" hidden="1" customHeight="1" outlineLevel="3">
      <c r="A216" s="72" t="s">
        <v>417</v>
      </c>
      <c r="B216" s="72" t="s">
        <v>418</v>
      </c>
      <c r="C216" s="199">
        <v>30000</v>
      </c>
      <c r="D216" s="198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45.75" hidden="1" customHeight="1" outlineLevel="3">
      <c r="A217" s="72" t="s">
        <v>419</v>
      </c>
      <c r="B217" s="72" t="s">
        <v>420</v>
      </c>
      <c r="C217" s="199">
        <v>8000</v>
      </c>
      <c r="D217" s="198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45.75" hidden="1" customHeight="1" outlineLevel="3">
      <c r="A218" s="72" t="s">
        <v>421</v>
      </c>
      <c r="B218" s="72" t="s">
        <v>422</v>
      </c>
      <c r="C218" s="199">
        <v>950</v>
      </c>
      <c r="D218" s="198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34.5" hidden="1" customHeight="1" outlineLevel="3">
      <c r="A219" s="72" t="s">
        <v>423</v>
      </c>
      <c r="B219" s="72" t="s">
        <v>424</v>
      </c>
      <c r="C219" s="199">
        <v>50064</v>
      </c>
      <c r="D219" s="198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57" hidden="1" customHeight="1" outlineLevel="3">
      <c r="A220" s="72" t="s">
        <v>425</v>
      </c>
      <c r="B220" s="72" t="s">
        <v>426</v>
      </c>
      <c r="C220" s="199">
        <v>950</v>
      </c>
      <c r="D220" s="198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34.5" hidden="1" customHeight="1" outlineLevel="3">
      <c r="A221" s="72" t="s">
        <v>427</v>
      </c>
      <c r="B221" s="72" t="s">
        <v>428</v>
      </c>
      <c r="C221" s="199">
        <v>13379</v>
      </c>
      <c r="D221" s="198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45.75" hidden="1" customHeight="1" outlineLevel="3">
      <c r="A222" s="72" t="s">
        <v>429</v>
      </c>
      <c r="B222" s="72" t="s">
        <v>430</v>
      </c>
      <c r="C222" s="199">
        <v>47026</v>
      </c>
      <c r="D222" s="198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57" hidden="1" customHeight="1" outlineLevel="3">
      <c r="A223" s="72" t="s">
        <v>431</v>
      </c>
      <c r="B223" s="72" t="s">
        <v>432</v>
      </c>
      <c r="C223" s="199">
        <v>5550</v>
      </c>
      <c r="D223" s="198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12" hidden="1" customHeight="1" outlineLevel="2">
      <c r="A224" s="200" t="s">
        <v>433</v>
      </c>
      <c r="B224" s="198"/>
      <c r="C224" s="199">
        <v>2420</v>
      </c>
      <c r="D224" s="198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45.75" hidden="1" customHeight="1" outlineLevel="3">
      <c r="A225" s="72" t="s">
        <v>434</v>
      </c>
      <c r="B225" s="72" t="s">
        <v>435</v>
      </c>
      <c r="C225" s="199">
        <v>1920</v>
      </c>
      <c r="D225" s="198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34.5" hidden="1" customHeight="1" outlineLevel="3">
      <c r="A226" s="72" t="s">
        <v>436</v>
      </c>
      <c r="B226" s="72" t="s">
        <v>437</v>
      </c>
      <c r="C226" s="199">
        <v>500</v>
      </c>
      <c r="D226" s="198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12" hidden="1" customHeight="1" outlineLevel="1">
      <c r="A227" s="201" t="s">
        <v>438</v>
      </c>
      <c r="B227" s="198"/>
      <c r="C227" s="202">
        <v>40563</v>
      </c>
      <c r="D227" s="198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12" hidden="1" customHeight="1" outlineLevel="2">
      <c r="A228" s="200" t="s">
        <v>113</v>
      </c>
      <c r="B228" s="198"/>
      <c r="C228" s="199">
        <v>40563</v>
      </c>
      <c r="D228" s="198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23.25" hidden="1" customHeight="1" outlineLevel="3">
      <c r="A229" s="67" t="s">
        <v>439</v>
      </c>
      <c r="B229" s="67" t="s">
        <v>440</v>
      </c>
      <c r="C229" s="197">
        <v>25</v>
      </c>
      <c r="D229" s="198"/>
    </row>
    <row r="230" spans="1:26" ht="23.25" hidden="1" customHeight="1" outlineLevel="3">
      <c r="A230" s="67" t="s">
        <v>441</v>
      </c>
      <c r="B230" s="67" t="s">
        <v>440</v>
      </c>
      <c r="C230" s="197">
        <v>60</v>
      </c>
      <c r="D230" s="198"/>
    </row>
    <row r="231" spans="1:26" ht="23.25" hidden="1" customHeight="1" outlineLevel="3">
      <c r="A231" s="67" t="s">
        <v>442</v>
      </c>
      <c r="B231" s="67" t="s">
        <v>440</v>
      </c>
      <c r="C231" s="197">
        <v>25</v>
      </c>
      <c r="D231" s="198"/>
    </row>
    <row r="232" spans="1:26" ht="23.25" hidden="1" customHeight="1" outlineLevel="3">
      <c r="A232" s="67" t="s">
        <v>443</v>
      </c>
      <c r="B232" s="67" t="s">
        <v>440</v>
      </c>
      <c r="C232" s="197">
        <v>25</v>
      </c>
      <c r="D232" s="198"/>
    </row>
    <row r="233" spans="1:26" ht="23.25" hidden="1" customHeight="1" outlineLevel="3">
      <c r="A233" s="67" t="s">
        <v>444</v>
      </c>
      <c r="B233" s="67" t="s">
        <v>440</v>
      </c>
      <c r="C233" s="197">
        <v>50</v>
      </c>
      <c r="D233" s="198"/>
    </row>
    <row r="234" spans="1:26" ht="23.25" hidden="1" customHeight="1" outlineLevel="3">
      <c r="A234" s="67" t="s">
        <v>445</v>
      </c>
      <c r="B234" s="67" t="s">
        <v>440</v>
      </c>
      <c r="C234" s="197">
        <v>25</v>
      </c>
      <c r="D234" s="198"/>
    </row>
    <row r="235" spans="1:26" ht="23.25" hidden="1" customHeight="1" outlineLevel="3">
      <c r="A235" s="67" t="s">
        <v>446</v>
      </c>
      <c r="B235" s="67" t="s">
        <v>447</v>
      </c>
      <c r="C235" s="197">
        <v>300</v>
      </c>
      <c r="D235" s="198"/>
    </row>
    <row r="236" spans="1:26" ht="23.25" hidden="1" customHeight="1" outlineLevel="3">
      <c r="A236" s="67" t="s">
        <v>448</v>
      </c>
      <c r="B236" s="67" t="s">
        <v>449</v>
      </c>
      <c r="C236" s="197">
        <v>2500</v>
      </c>
      <c r="D236" s="198"/>
    </row>
    <row r="237" spans="1:26" ht="23.25" hidden="1" customHeight="1" outlineLevel="3">
      <c r="A237" s="67" t="s">
        <v>450</v>
      </c>
      <c r="B237" s="67" t="s">
        <v>440</v>
      </c>
      <c r="C237" s="197">
        <v>50</v>
      </c>
      <c r="D237" s="198"/>
    </row>
    <row r="238" spans="1:26" ht="23.25" hidden="1" customHeight="1" outlineLevel="3">
      <c r="A238" s="67" t="s">
        <v>451</v>
      </c>
      <c r="B238" s="67" t="s">
        <v>440</v>
      </c>
      <c r="C238" s="197">
        <v>100</v>
      </c>
      <c r="D238" s="198"/>
    </row>
    <row r="239" spans="1:26" ht="23.25" hidden="1" customHeight="1" outlineLevel="3">
      <c r="A239" s="67" t="s">
        <v>452</v>
      </c>
      <c r="B239" s="67" t="s">
        <v>440</v>
      </c>
      <c r="C239" s="197">
        <v>50</v>
      </c>
      <c r="D239" s="198"/>
    </row>
    <row r="240" spans="1:26" ht="23.25" hidden="1" customHeight="1" outlineLevel="3">
      <c r="A240" s="67" t="s">
        <v>453</v>
      </c>
      <c r="B240" s="67" t="s">
        <v>440</v>
      </c>
      <c r="C240" s="197">
        <v>50</v>
      </c>
      <c r="D240" s="198"/>
    </row>
    <row r="241" spans="1:4" ht="23.25" hidden="1" customHeight="1" outlineLevel="3">
      <c r="A241" s="67" t="s">
        <v>454</v>
      </c>
      <c r="B241" s="67" t="s">
        <v>440</v>
      </c>
      <c r="C241" s="197">
        <v>25</v>
      </c>
      <c r="D241" s="198"/>
    </row>
    <row r="242" spans="1:4" ht="23.25" hidden="1" customHeight="1" outlineLevel="3">
      <c r="A242" s="67" t="s">
        <v>455</v>
      </c>
      <c r="B242" s="67" t="s">
        <v>440</v>
      </c>
      <c r="C242" s="197">
        <v>25</v>
      </c>
      <c r="D242" s="198"/>
    </row>
    <row r="243" spans="1:4" ht="23.25" hidden="1" customHeight="1" outlineLevel="3">
      <c r="A243" s="67" t="s">
        <v>456</v>
      </c>
      <c r="B243" s="67" t="s">
        <v>440</v>
      </c>
      <c r="C243" s="197">
        <v>25</v>
      </c>
      <c r="D243" s="198"/>
    </row>
    <row r="244" spans="1:4" ht="23.25" hidden="1" customHeight="1" outlineLevel="3">
      <c r="A244" s="67" t="s">
        <v>457</v>
      </c>
      <c r="B244" s="67" t="s">
        <v>440</v>
      </c>
      <c r="C244" s="197">
        <v>50</v>
      </c>
      <c r="D244" s="198"/>
    </row>
    <row r="245" spans="1:4" ht="23.25" hidden="1" customHeight="1" outlineLevel="3">
      <c r="A245" s="67" t="s">
        <v>458</v>
      </c>
      <c r="B245" s="67" t="s">
        <v>440</v>
      </c>
      <c r="C245" s="197">
        <v>100</v>
      </c>
      <c r="D245" s="198"/>
    </row>
    <row r="246" spans="1:4" ht="23.25" hidden="1" customHeight="1" outlineLevel="3">
      <c r="A246" s="67" t="s">
        <v>459</v>
      </c>
      <c r="B246" s="67" t="s">
        <v>440</v>
      </c>
      <c r="C246" s="197">
        <v>50</v>
      </c>
      <c r="D246" s="198"/>
    </row>
    <row r="247" spans="1:4" ht="23.25" hidden="1" customHeight="1" outlineLevel="3">
      <c r="A247" s="67" t="s">
        <v>460</v>
      </c>
      <c r="B247" s="67" t="s">
        <v>440</v>
      </c>
      <c r="C247" s="197">
        <v>1500</v>
      </c>
      <c r="D247" s="198"/>
    </row>
    <row r="248" spans="1:4" ht="23.25" hidden="1" customHeight="1" outlineLevel="3">
      <c r="A248" s="67" t="s">
        <v>461</v>
      </c>
      <c r="B248" s="67" t="s">
        <v>440</v>
      </c>
      <c r="C248" s="197">
        <v>50</v>
      </c>
      <c r="D248" s="198"/>
    </row>
    <row r="249" spans="1:4" ht="23.25" hidden="1" customHeight="1" outlineLevel="3">
      <c r="A249" s="67" t="s">
        <v>462</v>
      </c>
      <c r="B249" s="67" t="s">
        <v>440</v>
      </c>
      <c r="C249" s="197">
        <v>75</v>
      </c>
      <c r="D249" s="198"/>
    </row>
    <row r="250" spans="1:4" ht="23.25" hidden="1" customHeight="1" outlineLevel="3">
      <c r="A250" s="67" t="s">
        <v>463</v>
      </c>
      <c r="B250" s="67" t="s">
        <v>440</v>
      </c>
      <c r="C250" s="197">
        <v>75</v>
      </c>
      <c r="D250" s="198"/>
    </row>
    <row r="251" spans="1:4" ht="23.25" hidden="1" customHeight="1" outlineLevel="3">
      <c r="A251" s="67" t="s">
        <v>464</v>
      </c>
      <c r="B251" s="67" t="s">
        <v>465</v>
      </c>
      <c r="C251" s="197">
        <v>2000</v>
      </c>
      <c r="D251" s="198"/>
    </row>
    <row r="252" spans="1:4" ht="23.25" hidden="1" customHeight="1" outlineLevel="3">
      <c r="A252" s="67" t="s">
        <v>466</v>
      </c>
      <c r="B252" s="67" t="s">
        <v>440</v>
      </c>
      <c r="C252" s="197">
        <v>25</v>
      </c>
      <c r="D252" s="198"/>
    </row>
    <row r="253" spans="1:4" ht="23.25" hidden="1" customHeight="1" outlineLevel="3">
      <c r="A253" s="67" t="s">
        <v>467</v>
      </c>
      <c r="B253" s="67" t="s">
        <v>440</v>
      </c>
      <c r="C253" s="197">
        <v>51</v>
      </c>
      <c r="D253" s="198"/>
    </row>
    <row r="254" spans="1:4" ht="23.25" hidden="1" customHeight="1" outlineLevel="3">
      <c r="A254" s="67" t="s">
        <v>468</v>
      </c>
      <c r="B254" s="67" t="s">
        <v>440</v>
      </c>
      <c r="C254" s="197">
        <v>25</v>
      </c>
      <c r="D254" s="198"/>
    </row>
    <row r="255" spans="1:4" ht="23.25" hidden="1" customHeight="1" outlineLevel="3">
      <c r="A255" s="67" t="s">
        <v>469</v>
      </c>
      <c r="B255" s="67" t="s">
        <v>440</v>
      </c>
      <c r="C255" s="197">
        <v>25</v>
      </c>
      <c r="D255" s="198"/>
    </row>
    <row r="256" spans="1:4" ht="23.25" hidden="1" customHeight="1" outlineLevel="3">
      <c r="A256" s="67" t="s">
        <v>470</v>
      </c>
      <c r="B256" s="67" t="s">
        <v>440</v>
      </c>
      <c r="C256" s="197">
        <v>25</v>
      </c>
      <c r="D256" s="198"/>
    </row>
    <row r="257" spans="1:4" ht="23.25" hidden="1" customHeight="1" outlineLevel="3">
      <c r="A257" s="67" t="s">
        <v>471</v>
      </c>
      <c r="B257" s="67" t="s">
        <v>440</v>
      </c>
      <c r="C257" s="197">
        <v>25</v>
      </c>
      <c r="D257" s="198"/>
    </row>
    <row r="258" spans="1:4" ht="23.25" hidden="1" customHeight="1" outlineLevel="3">
      <c r="A258" s="67" t="s">
        <v>472</v>
      </c>
      <c r="B258" s="67" t="s">
        <v>440</v>
      </c>
      <c r="C258" s="197">
        <v>52</v>
      </c>
      <c r="D258" s="198"/>
    </row>
    <row r="259" spans="1:4" ht="23.25" hidden="1" customHeight="1" outlineLevel="3">
      <c r="A259" s="67" t="s">
        <v>473</v>
      </c>
      <c r="B259" s="67" t="s">
        <v>440</v>
      </c>
      <c r="C259" s="197">
        <v>100</v>
      </c>
      <c r="D259" s="198"/>
    </row>
    <row r="260" spans="1:4" ht="23.25" hidden="1" customHeight="1" outlineLevel="3">
      <c r="A260" s="67" t="s">
        <v>474</v>
      </c>
      <c r="B260" s="67" t="s">
        <v>440</v>
      </c>
      <c r="C260" s="197">
        <v>2106</v>
      </c>
      <c r="D260" s="198"/>
    </row>
    <row r="261" spans="1:4" ht="23.25" hidden="1" customHeight="1" outlineLevel="3">
      <c r="A261" s="67" t="s">
        <v>475</v>
      </c>
      <c r="B261" s="67" t="s">
        <v>440</v>
      </c>
      <c r="C261" s="197">
        <v>50</v>
      </c>
      <c r="D261" s="198"/>
    </row>
    <row r="262" spans="1:4" ht="23.25" hidden="1" customHeight="1" outlineLevel="3">
      <c r="A262" s="67" t="s">
        <v>476</v>
      </c>
      <c r="B262" s="67" t="s">
        <v>440</v>
      </c>
      <c r="C262" s="197">
        <v>50</v>
      </c>
      <c r="D262" s="198"/>
    </row>
    <row r="263" spans="1:4" ht="23.25" hidden="1" customHeight="1" outlineLevel="3">
      <c r="A263" s="67" t="s">
        <v>477</v>
      </c>
      <c r="B263" s="67" t="s">
        <v>440</v>
      </c>
      <c r="C263" s="197">
        <v>125</v>
      </c>
      <c r="D263" s="198"/>
    </row>
    <row r="264" spans="1:4" ht="23.25" hidden="1" customHeight="1" outlineLevel="3">
      <c r="A264" s="67" t="s">
        <v>478</v>
      </c>
      <c r="B264" s="67" t="s">
        <v>440</v>
      </c>
      <c r="C264" s="197">
        <v>50</v>
      </c>
      <c r="D264" s="198"/>
    </row>
    <row r="265" spans="1:4" ht="23.25" hidden="1" customHeight="1" outlineLevel="3">
      <c r="A265" s="67" t="s">
        <v>479</v>
      </c>
      <c r="B265" s="67" t="s">
        <v>440</v>
      </c>
      <c r="C265" s="197">
        <v>25</v>
      </c>
      <c r="D265" s="198"/>
    </row>
    <row r="266" spans="1:4" ht="23.25" hidden="1" customHeight="1" outlineLevel="3">
      <c r="A266" s="67" t="s">
        <v>480</v>
      </c>
      <c r="B266" s="67" t="s">
        <v>440</v>
      </c>
      <c r="C266" s="197">
        <v>25</v>
      </c>
      <c r="D266" s="198"/>
    </row>
    <row r="267" spans="1:4" ht="23.25" hidden="1" customHeight="1" outlineLevel="3">
      <c r="A267" s="67" t="s">
        <v>481</v>
      </c>
      <c r="B267" s="67" t="s">
        <v>440</v>
      </c>
      <c r="C267" s="197">
        <v>25</v>
      </c>
      <c r="D267" s="198"/>
    </row>
    <row r="268" spans="1:4" ht="23.25" hidden="1" customHeight="1" outlineLevel="3">
      <c r="A268" s="67" t="s">
        <v>482</v>
      </c>
      <c r="B268" s="67" t="s">
        <v>440</v>
      </c>
      <c r="C268" s="197">
        <v>75</v>
      </c>
      <c r="D268" s="198"/>
    </row>
    <row r="269" spans="1:4" ht="23.25" hidden="1" customHeight="1" outlineLevel="3">
      <c r="A269" s="67" t="s">
        <v>483</v>
      </c>
      <c r="B269" s="67" t="s">
        <v>440</v>
      </c>
      <c r="C269" s="197">
        <v>50</v>
      </c>
      <c r="D269" s="198"/>
    </row>
    <row r="270" spans="1:4" ht="23.25" hidden="1" customHeight="1" outlineLevel="3">
      <c r="A270" s="67" t="s">
        <v>484</v>
      </c>
      <c r="B270" s="67" t="s">
        <v>440</v>
      </c>
      <c r="C270" s="197">
        <v>25</v>
      </c>
      <c r="D270" s="198"/>
    </row>
    <row r="271" spans="1:4" ht="23.25" hidden="1" customHeight="1" outlineLevel="3">
      <c r="A271" s="67" t="s">
        <v>485</v>
      </c>
      <c r="B271" s="67" t="s">
        <v>440</v>
      </c>
      <c r="C271" s="197">
        <v>50</v>
      </c>
      <c r="D271" s="198"/>
    </row>
    <row r="272" spans="1:4" ht="23.25" hidden="1" customHeight="1" outlineLevel="3">
      <c r="A272" s="67" t="s">
        <v>486</v>
      </c>
      <c r="B272" s="67" t="s">
        <v>440</v>
      </c>
      <c r="C272" s="197">
        <v>25</v>
      </c>
      <c r="D272" s="198"/>
    </row>
    <row r="273" spans="1:4" ht="23.25" hidden="1" customHeight="1" outlineLevel="3">
      <c r="A273" s="67" t="s">
        <v>487</v>
      </c>
      <c r="B273" s="67" t="s">
        <v>440</v>
      </c>
      <c r="C273" s="197">
        <v>25</v>
      </c>
      <c r="D273" s="198"/>
    </row>
    <row r="274" spans="1:4" ht="23.25" hidden="1" customHeight="1" outlineLevel="3">
      <c r="A274" s="67" t="s">
        <v>488</v>
      </c>
      <c r="B274" s="67" t="s">
        <v>440</v>
      </c>
      <c r="C274" s="197">
        <v>50</v>
      </c>
      <c r="D274" s="198"/>
    </row>
    <row r="275" spans="1:4" ht="23.25" hidden="1" customHeight="1" outlineLevel="3">
      <c r="A275" s="67" t="s">
        <v>489</v>
      </c>
      <c r="B275" s="67" t="s">
        <v>440</v>
      </c>
      <c r="C275" s="197">
        <v>25</v>
      </c>
      <c r="D275" s="198"/>
    </row>
    <row r="276" spans="1:4" ht="12" hidden="1" customHeight="1" outlineLevel="3">
      <c r="A276" s="67" t="s">
        <v>490</v>
      </c>
      <c r="B276" s="67" t="s">
        <v>440</v>
      </c>
      <c r="C276" s="197">
        <v>50</v>
      </c>
      <c r="D276" s="198"/>
    </row>
    <row r="277" spans="1:4" ht="23.25" hidden="1" customHeight="1" outlineLevel="3">
      <c r="A277" s="67" t="s">
        <v>491</v>
      </c>
      <c r="B277" s="67" t="s">
        <v>440</v>
      </c>
      <c r="C277" s="197">
        <v>25</v>
      </c>
      <c r="D277" s="198"/>
    </row>
    <row r="278" spans="1:4" ht="23.25" hidden="1" customHeight="1" outlineLevel="3">
      <c r="A278" s="67" t="s">
        <v>492</v>
      </c>
      <c r="B278" s="67" t="s">
        <v>440</v>
      </c>
      <c r="C278" s="197">
        <v>25</v>
      </c>
      <c r="D278" s="198"/>
    </row>
    <row r="279" spans="1:4" ht="23.25" hidden="1" customHeight="1" outlineLevel="3">
      <c r="A279" s="67" t="s">
        <v>493</v>
      </c>
      <c r="B279" s="67" t="s">
        <v>440</v>
      </c>
      <c r="C279" s="197">
        <v>25</v>
      </c>
      <c r="D279" s="198"/>
    </row>
    <row r="280" spans="1:4" ht="23.25" hidden="1" customHeight="1" outlineLevel="3">
      <c r="A280" s="67" t="s">
        <v>494</v>
      </c>
      <c r="B280" s="67" t="s">
        <v>440</v>
      </c>
      <c r="C280" s="197">
        <v>50</v>
      </c>
      <c r="D280" s="198"/>
    </row>
    <row r="281" spans="1:4" ht="23.25" hidden="1" customHeight="1" outlineLevel="3">
      <c r="A281" s="67" t="s">
        <v>495</v>
      </c>
      <c r="B281" s="67" t="s">
        <v>440</v>
      </c>
      <c r="C281" s="197">
        <v>75</v>
      </c>
      <c r="D281" s="198"/>
    </row>
    <row r="282" spans="1:4" ht="23.25" hidden="1" customHeight="1" outlineLevel="3">
      <c r="A282" s="67" t="s">
        <v>496</v>
      </c>
      <c r="B282" s="67" t="s">
        <v>440</v>
      </c>
      <c r="C282" s="197">
        <v>101</v>
      </c>
      <c r="D282" s="198"/>
    </row>
    <row r="283" spans="1:4" ht="23.25" hidden="1" customHeight="1" outlineLevel="3">
      <c r="A283" s="67" t="s">
        <v>497</v>
      </c>
      <c r="B283" s="67" t="s">
        <v>440</v>
      </c>
      <c r="C283" s="197">
        <v>25</v>
      </c>
      <c r="D283" s="198"/>
    </row>
    <row r="284" spans="1:4" ht="23.25" hidden="1" customHeight="1" outlineLevel="3">
      <c r="A284" s="67" t="s">
        <v>498</v>
      </c>
      <c r="B284" s="67" t="s">
        <v>440</v>
      </c>
      <c r="C284" s="197">
        <v>25</v>
      </c>
      <c r="D284" s="198"/>
    </row>
    <row r="285" spans="1:4" ht="23.25" hidden="1" customHeight="1" outlineLevel="3">
      <c r="A285" s="67" t="s">
        <v>499</v>
      </c>
      <c r="B285" s="67" t="s">
        <v>440</v>
      </c>
      <c r="C285" s="197">
        <v>25</v>
      </c>
      <c r="D285" s="198"/>
    </row>
    <row r="286" spans="1:4" ht="23.25" hidden="1" customHeight="1" outlineLevel="3">
      <c r="A286" s="67" t="s">
        <v>500</v>
      </c>
      <c r="B286" s="67" t="s">
        <v>440</v>
      </c>
      <c r="C286" s="197">
        <v>75</v>
      </c>
      <c r="D286" s="198"/>
    </row>
    <row r="287" spans="1:4" ht="23.25" hidden="1" customHeight="1" outlineLevel="3">
      <c r="A287" s="67" t="s">
        <v>501</v>
      </c>
      <c r="B287" s="67" t="s">
        <v>440</v>
      </c>
      <c r="C287" s="197">
        <v>135</v>
      </c>
      <c r="D287" s="198"/>
    </row>
    <row r="288" spans="1:4" ht="23.25" hidden="1" customHeight="1" outlineLevel="3">
      <c r="A288" s="67" t="s">
        <v>502</v>
      </c>
      <c r="B288" s="67" t="s">
        <v>440</v>
      </c>
      <c r="C288" s="197">
        <v>25</v>
      </c>
      <c r="D288" s="198"/>
    </row>
    <row r="289" spans="1:4" ht="12" hidden="1" customHeight="1" outlineLevel="3">
      <c r="A289" s="67" t="s">
        <v>503</v>
      </c>
      <c r="B289" s="67" t="s">
        <v>440</v>
      </c>
      <c r="C289" s="197">
        <v>25</v>
      </c>
      <c r="D289" s="198"/>
    </row>
    <row r="290" spans="1:4" ht="23.25" hidden="1" customHeight="1" outlineLevel="3">
      <c r="A290" s="67" t="s">
        <v>504</v>
      </c>
      <c r="B290" s="67" t="s">
        <v>440</v>
      </c>
      <c r="C290" s="197">
        <v>75</v>
      </c>
      <c r="D290" s="198"/>
    </row>
    <row r="291" spans="1:4" ht="23.25" hidden="1" customHeight="1" outlineLevel="3">
      <c r="A291" s="67" t="s">
        <v>505</v>
      </c>
      <c r="B291" s="67" t="s">
        <v>440</v>
      </c>
      <c r="C291" s="197">
        <v>25</v>
      </c>
      <c r="D291" s="198"/>
    </row>
    <row r="292" spans="1:4" ht="23.25" hidden="1" customHeight="1" outlineLevel="3">
      <c r="A292" s="67" t="s">
        <v>506</v>
      </c>
      <c r="B292" s="67" t="s">
        <v>440</v>
      </c>
      <c r="C292" s="197">
        <v>25</v>
      </c>
      <c r="D292" s="198"/>
    </row>
    <row r="293" spans="1:4" ht="23.25" hidden="1" customHeight="1" outlineLevel="3">
      <c r="A293" s="67" t="s">
        <v>507</v>
      </c>
      <c r="B293" s="67" t="s">
        <v>440</v>
      </c>
      <c r="C293" s="197">
        <v>2625</v>
      </c>
      <c r="D293" s="198"/>
    </row>
    <row r="294" spans="1:4" ht="23.25" hidden="1" customHeight="1" outlineLevel="3">
      <c r="A294" s="67" t="s">
        <v>508</v>
      </c>
      <c r="B294" s="67" t="s">
        <v>440</v>
      </c>
      <c r="C294" s="197">
        <v>93</v>
      </c>
      <c r="D294" s="198"/>
    </row>
    <row r="295" spans="1:4" ht="23.25" hidden="1" customHeight="1" outlineLevel="3">
      <c r="A295" s="67" t="s">
        <v>509</v>
      </c>
      <c r="B295" s="67" t="s">
        <v>440</v>
      </c>
      <c r="C295" s="197">
        <v>50</v>
      </c>
      <c r="D295" s="198"/>
    </row>
    <row r="296" spans="1:4" ht="23.25" hidden="1" customHeight="1" outlineLevel="3">
      <c r="A296" s="67" t="s">
        <v>510</v>
      </c>
      <c r="B296" s="67" t="s">
        <v>440</v>
      </c>
      <c r="C296" s="197">
        <v>82</v>
      </c>
      <c r="D296" s="198"/>
    </row>
    <row r="297" spans="1:4" ht="23.25" hidden="1" customHeight="1" outlineLevel="3">
      <c r="A297" s="67" t="s">
        <v>511</v>
      </c>
      <c r="B297" s="67" t="s">
        <v>440</v>
      </c>
      <c r="C297" s="197">
        <v>25</v>
      </c>
      <c r="D297" s="198"/>
    </row>
    <row r="298" spans="1:4" ht="23.25" hidden="1" customHeight="1" outlineLevel="3">
      <c r="A298" s="67" t="s">
        <v>512</v>
      </c>
      <c r="B298" s="67" t="s">
        <v>440</v>
      </c>
      <c r="C298" s="197">
        <v>50</v>
      </c>
      <c r="D298" s="198"/>
    </row>
    <row r="299" spans="1:4" ht="23.25" hidden="1" customHeight="1" outlineLevel="3">
      <c r="A299" s="67" t="s">
        <v>513</v>
      </c>
      <c r="B299" s="67" t="s">
        <v>440</v>
      </c>
      <c r="C299" s="197">
        <v>25</v>
      </c>
      <c r="D299" s="198"/>
    </row>
    <row r="300" spans="1:4" ht="23.25" hidden="1" customHeight="1" outlineLevel="3">
      <c r="A300" s="67" t="s">
        <v>514</v>
      </c>
      <c r="B300" s="67" t="s">
        <v>440</v>
      </c>
      <c r="C300" s="197">
        <v>85</v>
      </c>
      <c r="D300" s="198"/>
    </row>
    <row r="301" spans="1:4" ht="23.25" hidden="1" customHeight="1" outlineLevel="3">
      <c r="A301" s="67" t="s">
        <v>515</v>
      </c>
      <c r="B301" s="67" t="s">
        <v>440</v>
      </c>
      <c r="C301" s="197">
        <v>75</v>
      </c>
      <c r="D301" s="198"/>
    </row>
    <row r="302" spans="1:4" ht="23.25" hidden="1" customHeight="1" outlineLevel="3">
      <c r="A302" s="67" t="s">
        <v>516</v>
      </c>
      <c r="B302" s="67" t="s">
        <v>440</v>
      </c>
      <c r="C302" s="197">
        <v>50</v>
      </c>
      <c r="D302" s="198"/>
    </row>
    <row r="303" spans="1:4" ht="23.25" hidden="1" customHeight="1" outlineLevel="3">
      <c r="A303" s="67" t="s">
        <v>517</v>
      </c>
      <c r="B303" s="67" t="s">
        <v>440</v>
      </c>
      <c r="C303" s="197">
        <v>25</v>
      </c>
      <c r="D303" s="198"/>
    </row>
    <row r="304" spans="1:4" ht="23.25" hidden="1" customHeight="1" outlineLevel="3">
      <c r="A304" s="67" t="s">
        <v>518</v>
      </c>
      <c r="B304" s="67" t="s">
        <v>440</v>
      </c>
      <c r="C304" s="197">
        <v>66</v>
      </c>
      <c r="D304" s="198"/>
    </row>
    <row r="305" spans="1:4" ht="12" hidden="1" customHeight="1" outlineLevel="3">
      <c r="A305" s="67" t="s">
        <v>519</v>
      </c>
      <c r="B305" s="67" t="s">
        <v>440</v>
      </c>
      <c r="C305" s="197">
        <v>75</v>
      </c>
      <c r="D305" s="198"/>
    </row>
    <row r="306" spans="1:4" ht="12" hidden="1" customHeight="1" outlineLevel="3">
      <c r="A306" s="67" t="s">
        <v>520</v>
      </c>
      <c r="B306" s="67" t="s">
        <v>440</v>
      </c>
      <c r="C306" s="197">
        <v>25</v>
      </c>
      <c r="D306" s="198"/>
    </row>
    <row r="307" spans="1:4" ht="23.25" hidden="1" customHeight="1" outlineLevel="3">
      <c r="A307" s="67" t="s">
        <v>521</v>
      </c>
      <c r="B307" s="67" t="s">
        <v>440</v>
      </c>
      <c r="C307" s="197">
        <v>50</v>
      </c>
      <c r="D307" s="198"/>
    </row>
    <row r="308" spans="1:4" ht="23.25" hidden="1" customHeight="1" outlineLevel="3">
      <c r="A308" s="67" t="s">
        <v>522</v>
      </c>
      <c r="B308" s="67" t="s">
        <v>440</v>
      </c>
      <c r="C308" s="197">
        <v>25</v>
      </c>
      <c r="D308" s="198"/>
    </row>
    <row r="309" spans="1:4" ht="23.25" hidden="1" customHeight="1" outlineLevel="3">
      <c r="A309" s="67" t="s">
        <v>523</v>
      </c>
      <c r="B309" s="67" t="s">
        <v>440</v>
      </c>
      <c r="C309" s="197">
        <v>25</v>
      </c>
      <c r="D309" s="198"/>
    </row>
    <row r="310" spans="1:4" ht="23.25" hidden="1" customHeight="1" outlineLevel="3">
      <c r="A310" s="67" t="s">
        <v>524</v>
      </c>
      <c r="B310" s="67" t="s">
        <v>440</v>
      </c>
      <c r="C310" s="197">
        <v>25</v>
      </c>
      <c r="D310" s="198"/>
    </row>
    <row r="311" spans="1:4" ht="23.25" hidden="1" customHeight="1" outlineLevel="3">
      <c r="A311" s="67" t="s">
        <v>525</v>
      </c>
      <c r="B311" s="67" t="s">
        <v>440</v>
      </c>
      <c r="C311" s="197">
        <v>142</v>
      </c>
      <c r="D311" s="198"/>
    </row>
    <row r="312" spans="1:4" ht="23.25" hidden="1" customHeight="1" outlineLevel="3">
      <c r="A312" s="67" t="s">
        <v>526</v>
      </c>
      <c r="B312" s="67" t="s">
        <v>440</v>
      </c>
      <c r="C312" s="197">
        <v>25</v>
      </c>
      <c r="D312" s="198"/>
    </row>
    <row r="313" spans="1:4" ht="23.25" hidden="1" customHeight="1" outlineLevel="3">
      <c r="A313" s="67" t="s">
        <v>527</v>
      </c>
      <c r="B313" s="67" t="s">
        <v>440</v>
      </c>
      <c r="C313" s="197">
        <v>200</v>
      </c>
      <c r="D313" s="198"/>
    </row>
    <row r="314" spans="1:4" ht="23.25" hidden="1" customHeight="1" outlineLevel="3">
      <c r="A314" s="67" t="s">
        <v>528</v>
      </c>
      <c r="B314" s="67" t="s">
        <v>440</v>
      </c>
      <c r="C314" s="197">
        <v>69</v>
      </c>
      <c r="D314" s="198"/>
    </row>
    <row r="315" spans="1:4" ht="23.25" hidden="1" customHeight="1" outlineLevel="3">
      <c r="A315" s="67" t="s">
        <v>529</v>
      </c>
      <c r="B315" s="67" t="s">
        <v>440</v>
      </c>
      <c r="C315" s="197">
        <v>50</v>
      </c>
      <c r="D315" s="198"/>
    </row>
    <row r="316" spans="1:4" ht="23.25" hidden="1" customHeight="1" outlineLevel="3">
      <c r="A316" s="67" t="s">
        <v>530</v>
      </c>
      <c r="B316" s="67" t="s">
        <v>440</v>
      </c>
      <c r="C316" s="197">
        <v>50</v>
      </c>
      <c r="D316" s="198"/>
    </row>
    <row r="317" spans="1:4" ht="23.25" hidden="1" customHeight="1" outlineLevel="3">
      <c r="A317" s="67" t="s">
        <v>531</v>
      </c>
      <c r="B317" s="67" t="s">
        <v>440</v>
      </c>
      <c r="C317" s="197">
        <v>76</v>
      </c>
      <c r="D317" s="198"/>
    </row>
    <row r="318" spans="1:4" ht="23.25" hidden="1" customHeight="1" outlineLevel="3">
      <c r="A318" s="67" t="s">
        <v>532</v>
      </c>
      <c r="B318" s="67" t="s">
        <v>440</v>
      </c>
      <c r="C318" s="197">
        <v>29</v>
      </c>
      <c r="D318" s="198"/>
    </row>
    <row r="319" spans="1:4" ht="23.25" hidden="1" customHeight="1" outlineLevel="3">
      <c r="A319" s="67" t="s">
        <v>533</v>
      </c>
      <c r="B319" s="67" t="s">
        <v>440</v>
      </c>
      <c r="C319" s="197">
        <v>50</v>
      </c>
      <c r="D319" s="198"/>
    </row>
    <row r="320" spans="1:4" ht="23.25" hidden="1" customHeight="1" outlineLevel="3">
      <c r="A320" s="67" t="s">
        <v>534</v>
      </c>
      <c r="B320" s="67" t="s">
        <v>440</v>
      </c>
      <c r="C320" s="197">
        <v>50</v>
      </c>
      <c r="D320" s="198"/>
    </row>
    <row r="321" spans="1:4" ht="23.25" hidden="1" customHeight="1" outlineLevel="3">
      <c r="A321" s="67" t="s">
        <v>535</v>
      </c>
      <c r="B321" s="67" t="s">
        <v>440</v>
      </c>
      <c r="C321" s="197">
        <v>50</v>
      </c>
      <c r="D321" s="198"/>
    </row>
    <row r="322" spans="1:4" ht="23.25" hidden="1" customHeight="1" outlineLevel="3">
      <c r="A322" s="67" t="s">
        <v>536</v>
      </c>
      <c r="B322" s="67" t="s">
        <v>440</v>
      </c>
      <c r="C322" s="197">
        <v>1846</v>
      </c>
      <c r="D322" s="198"/>
    </row>
    <row r="323" spans="1:4" ht="23.25" hidden="1" customHeight="1" outlineLevel="3">
      <c r="A323" s="67" t="s">
        <v>537</v>
      </c>
      <c r="B323" s="67" t="s">
        <v>440</v>
      </c>
      <c r="C323" s="197">
        <v>25</v>
      </c>
      <c r="D323" s="198"/>
    </row>
    <row r="324" spans="1:4" ht="23.25" hidden="1" customHeight="1" outlineLevel="3">
      <c r="A324" s="67" t="s">
        <v>538</v>
      </c>
      <c r="B324" s="67" t="s">
        <v>440</v>
      </c>
      <c r="C324" s="197">
        <v>100</v>
      </c>
      <c r="D324" s="198"/>
    </row>
    <row r="325" spans="1:4" ht="23.25" hidden="1" customHeight="1" outlineLevel="3">
      <c r="A325" s="67" t="s">
        <v>539</v>
      </c>
      <c r="B325" s="67" t="s">
        <v>440</v>
      </c>
      <c r="C325" s="197">
        <v>100</v>
      </c>
      <c r="D325" s="198"/>
    </row>
    <row r="326" spans="1:4" ht="23.25" hidden="1" customHeight="1" outlineLevel="3">
      <c r="A326" s="67" t="s">
        <v>540</v>
      </c>
      <c r="B326" s="67" t="s">
        <v>440</v>
      </c>
      <c r="C326" s="197">
        <v>75</v>
      </c>
      <c r="D326" s="198"/>
    </row>
    <row r="327" spans="1:4" ht="23.25" hidden="1" customHeight="1" outlineLevel="3">
      <c r="A327" s="67" t="s">
        <v>541</v>
      </c>
      <c r="B327" s="67" t="s">
        <v>440</v>
      </c>
      <c r="C327" s="197">
        <v>25</v>
      </c>
      <c r="D327" s="198"/>
    </row>
    <row r="328" spans="1:4" ht="23.25" hidden="1" customHeight="1" outlineLevel="3">
      <c r="A328" s="67" t="s">
        <v>542</v>
      </c>
      <c r="B328" s="67" t="s">
        <v>440</v>
      </c>
      <c r="C328" s="197">
        <v>82</v>
      </c>
      <c r="D328" s="198"/>
    </row>
    <row r="329" spans="1:4" ht="23.25" hidden="1" customHeight="1" outlineLevel="3">
      <c r="A329" s="67" t="s">
        <v>543</v>
      </c>
      <c r="B329" s="67" t="s">
        <v>440</v>
      </c>
      <c r="C329" s="197">
        <v>25</v>
      </c>
      <c r="D329" s="198"/>
    </row>
    <row r="330" spans="1:4" ht="23.25" hidden="1" customHeight="1" outlineLevel="3">
      <c r="A330" s="67" t="s">
        <v>544</v>
      </c>
      <c r="B330" s="67" t="s">
        <v>440</v>
      </c>
      <c r="C330" s="197">
        <v>97</v>
      </c>
      <c r="D330" s="198"/>
    </row>
    <row r="331" spans="1:4" ht="23.25" hidden="1" customHeight="1" outlineLevel="3">
      <c r="A331" s="67" t="s">
        <v>545</v>
      </c>
      <c r="B331" s="67" t="s">
        <v>440</v>
      </c>
      <c r="C331" s="197">
        <v>25</v>
      </c>
      <c r="D331" s="198"/>
    </row>
    <row r="332" spans="1:4" ht="23.25" hidden="1" customHeight="1" outlineLevel="3">
      <c r="A332" s="67" t="s">
        <v>546</v>
      </c>
      <c r="B332" s="67" t="s">
        <v>440</v>
      </c>
      <c r="C332" s="197">
        <v>702</v>
      </c>
      <c r="D332" s="198"/>
    </row>
    <row r="333" spans="1:4" ht="23.25" hidden="1" customHeight="1" outlineLevel="3">
      <c r="A333" s="67" t="s">
        <v>547</v>
      </c>
      <c r="B333" s="67" t="s">
        <v>440</v>
      </c>
      <c r="C333" s="197">
        <v>110</v>
      </c>
      <c r="D333" s="198"/>
    </row>
    <row r="334" spans="1:4" ht="23.25" hidden="1" customHeight="1" outlineLevel="3">
      <c r="A334" s="67" t="s">
        <v>548</v>
      </c>
      <c r="B334" s="67" t="s">
        <v>440</v>
      </c>
      <c r="C334" s="197">
        <v>25</v>
      </c>
      <c r="D334" s="198"/>
    </row>
    <row r="335" spans="1:4" ht="23.25" hidden="1" customHeight="1" outlineLevel="3">
      <c r="A335" s="67" t="s">
        <v>549</v>
      </c>
      <c r="B335" s="67" t="s">
        <v>440</v>
      </c>
      <c r="C335" s="197">
        <v>50</v>
      </c>
      <c r="D335" s="198"/>
    </row>
    <row r="336" spans="1:4" ht="23.25" hidden="1" customHeight="1" outlineLevel="3">
      <c r="A336" s="67" t="s">
        <v>550</v>
      </c>
      <c r="B336" s="67" t="s">
        <v>440</v>
      </c>
      <c r="C336" s="197">
        <v>50</v>
      </c>
      <c r="D336" s="198"/>
    </row>
    <row r="337" spans="1:4" ht="23.25" hidden="1" customHeight="1" outlineLevel="3">
      <c r="A337" s="67" t="s">
        <v>551</v>
      </c>
      <c r="B337" s="67" t="s">
        <v>440</v>
      </c>
      <c r="C337" s="197">
        <v>75</v>
      </c>
      <c r="D337" s="198"/>
    </row>
    <row r="338" spans="1:4" ht="23.25" hidden="1" customHeight="1" outlineLevel="3">
      <c r="A338" s="67" t="s">
        <v>552</v>
      </c>
      <c r="B338" s="67" t="s">
        <v>440</v>
      </c>
      <c r="C338" s="197">
        <v>772</v>
      </c>
      <c r="D338" s="198"/>
    </row>
    <row r="339" spans="1:4" ht="23.25" hidden="1" customHeight="1" outlineLevel="3">
      <c r="A339" s="67" t="s">
        <v>553</v>
      </c>
      <c r="B339" s="67" t="s">
        <v>440</v>
      </c>
      <c r="C339" s="197">
        <v>50</v>
      </c>
      <c r="D339" s="198"/>
    </row>
    <row r="340" spans="1:4" ht="23.25" hidden="1" customHeight="1" outlineLevel="3">
      <c r="A340" s="67" t="s">
        <v>554</v>
      </c>
      <c r="B340" s="67" t="s">
        <v>440</v>
      </c>
      <c r="C340" s="197">
        <v>50</v>
      </c>
      <c r="D340" s="198"/>
    </row>
    <row r="341" spans="1:4" ht="23.25" hidden="1" customHeight="1" outlineLevel="3">
      <c r="A341" s="67" t="s">
        <v>555</v>
      </c>
      <c r="B341" s="67" t="s">
        <v>440</v>
      </c>
      <c r="C341" s="197">
        <v>25</v>
      </c>
      <c r="D341" s="198"/>
    </row>
    <row r="342" spans="1:4" ht="23.25" hidden="1" customHeight="1" outlineLevel="3">
      <c r="A342" s="67" t="s">
        <v>556</v>
      </c>
      <c r="B342" s="67" t="s">
        <v>440</v>
      </c>
      <c r="C342" s="197">
        <v>50</v>
      </c>
      <c r="D342" s="198"/>
    </row>
    <row r="343" spans="1:4" ht="23.25" hidden="1" customHeight="1" outlineLevel="3">
      <c r="A343" s="67" t="s">
        <v>557</v>
      </c>
      <c r="B343" s="67" t="s">
        <v>440</v>
      </c>
      <c r="C343" s="197">
        <v>25</v>
      </c>
      <c r="D343" s="198"/>
    </row>
    <row r="344" spans="1:4" ht="23.25" hidden="1" customHeight="1" outlineLevel="3">
      <c r="A344" s="67" t="s">
        <v>558</v>
      </c>
      <c r="B344" s="67" t="s">
        <v>440</v>
      </c>
      <c r="C344" s="197">
        <v>25</v>
      </c>
      <c r="D344" s="198"/>
    </row>
    <row r="345" spans="1:4" ht="23.25" hidden="1" customHeight="1" outlineLevel="3">
      <c r="A345" s="67" t="s">
        <v>559</v>
      </c>
      <c r="B345" s="67" t="s">
        <v>440</v>
      </c>
      <c r="C345" s="197">
        <v>25</v>
      </c>
      <c r="D345" s="198"/>
    </row>
    <row r="346" spans="1:4" ht="23.25" hidden="1" customHeight="1" outlineLevel="3">
      <c r="A346" s="67" t="s">
        <v>560</v>
      </c>
      <c r="B346" s="67" t="s">
        <v>440</v>
      </c>
      <c r="C346" s="197">
        <v>50</v>
      </c>
      <c r="D346" s="198"/>
    </row>
    <row r="347" spans="1:4" ht="23.25" hidden="1" customHeight="1" outlineLevel="3">
      <c r="A347" s="67" t="s">
        <v>561</v>
      </c>
      <c r="B347" s="67" t="s">
        <v>440</v>
      </c>
      <c r="C347" s="197">
        <v>561</v>
      </c>
      <c r="D347" s="198"/>
    </row>
    <row r="348" spans="1:4" ht="23.25" hidden="1" customHeight="1" outlineLevel="3">
      <c r="A348" s="67" t="s">
        <v>562</v>
      </c>
      <c r="B348" s="67" t="s">
        <v>440</v>
      </c>
      <c r="C348" s="197">
        <v>150</v>
      </c>
      <c r="D348" s="198"/>
    </row>
    <row r="349" spans="1:4" ht="23.25" hidden="1" customHeight="1" outlineLevel="3">
      <c r="A349" s="67" t="s">
        <v>563</v>
      </c>
      <c r="B349" s="67" t="s">
        <v>440</v>
      </c>
      <c r="C349" s="197">
        <v>50</v>
      </c>
      <c r="D349" s="198"/>
    </row>
    <row r="350" spans="1:4" ht="23.25" hidden="1" customHeight="1" outlineLevel="3">
      <c r="A350" s="67" t="s">
        <v>564</v>
      </c>
      <c r="B350" s="67" t="s">
        <v>440</v>
      </c>
      <c r="C350" s="197">
        <v>25</v>
      </c>
      <c r="D350" s="198"/>
    </row>
    <row r="351" spans="1:4" ht="23.25" hidden="1" customHeight="1" outlineLevel="3">
      <c r="A351" s="67" t="s">
        <v>565</v>
      </c>
      <c r="B351" s="67" t="s">
        <v>440</v>
      </c>
      <c r="C351" s="197">
        <v>100</v>
      </c>
      <c r="D351" s="198"/>
    </row>
    <row r="352" spans="1:4" ht="12" hidden="1" customHeight="1" outlineLevel="3">
      <c r="A352" s="67" t="s">
        <v>566</v>
      </c>
      <c r="B352" s="67" t="s">
        <v>440</v>
      </c>
      <c r="C352" s="197">
        <v>50</v>
      </c>
      <c r="D352" s="198"/>
    </row>
    <row r="353" spans="1:4" ht="23.25" hidden="1" customHeight="1" outlineLevel="3">
      <c r="A353" s="67" t="s">
        <v>567</v>
      </c>
      <c r="B353" s="67" t="s">
        <v>440</v>
      </c>
      <c r="C353" s="197">
        <v>75</v>
      </c>
      <c r="D353" s="198"/>
    </row>
    <row r="354" spans="1:4" ht="23.25" hidden="1" customHeight="1" outlineLevel="3">
      <c r="A354" s="67" t="s">
        <v>568</v>
      </c>
      <c r="B354" s="67" t="s">
        <v>440</v>
      </c>
      <c r="C354" s="197">
        <v>25</v>
      </c>
      <c r="D354" s="198"/>
    </row>
    <row r="355" spans="1:4" ht="23.25" hidden="1" customHeight="1" outlineLevel="3">
      <c r="A355" s="67" t="s">
        <v>569</v>
      </c>
      <c r="B355" s="67" t="s">
        <v>440</v>
      </c>
      <c r="C355" s="197">
        <v>741</v>
      </c>
      <c r="D355" s="198"/>
    </row>
    <row r="356" spans="1:4" ht="23.25" hidden="1" customHeight="1" outlineLevel="3">
      <c r="A356" s="67" t="s">
        <v>570</v>
      </c>
      <c r="B356" s="67" t="s">
        <v>440</v>
      </c>
      <c r="C356" s="197">
        <v>25</v>
      </c>
      <c r="D356" s="198"/>
    </row>
    <row r="357" spans="1:4" ht="23.25" hidden="1" customHeight="1" outlineLevel="3">
      <c r="A357" s="67" t="s">
        <v>571</v>
      </c>
      <c r="B357" s="67" t="s">
        <v>440</v>
      </c>
      <c r="C357" s="197">
        <v>85</v>
      </c>
      <c r="D357" s="198"/>
    </row>
    <row r="358" spans="1:4" ht="23.25" hidden="1" customHeight="1" outlineLevel="3">
      <c r="A358" s="67" t="s">
        <v>572</v>
      </c>
      <c r="B358" s="67" t="s">
        <v>440</v>
      </c>
      <c r="C358" s="197">
        <v>75</v>
      </c>
      <c r="D358" s="198"/>
    </row>
    <row r="359" spans="1:4" ht="23.25" hidden="1" customHeight="1" outlineLevel="3">
      <c r="A359" s="67" t="s">
        <v>573</v>
      </c>
      <c r="B359" s="67" t="s">
        <v>440</v>
      </c>
      <c r="C359" s="197">
        <v>25</v>
      </c>
      <c r="D359" s="198"/>
    </row>
    <row r="360" spans="1:4" ht="23.25" hidden="1" customHeight="1" outlineLevel="3">
      <c r="A360" s="67" t="s">
        <v>574</v>
      </c>
      <c r="B360" s="67" t="s">
        <v>440</v>
      </c>
      <c r="C360" s="197">
        <v>75</v>
      </c>
      <c r="D360" s="198"/>
    </row>
    <row r="361" spans="1:4" ht="23.25" hidden="1" customHeight="1" outlineLevel="3">
      <c r="A361" s="67" t="s">
        <v>575</v>
      </c>
      <c r="B361" s="67" t="s">
        <v>440</v>
      </c>
      <c r="C361" s="197">
        <v>25</v>
      </c>
      <c r="D361" s="198"/>
    </row>
    <row r="362" spans="1:4" ht="23.25" hidden="1" customHeight="1" outlineLevel="3">
      <c r="A362" s="67" t="s">
        <v>576</v>
      </c>
      <c r="B362" s="67" t="s">
        <v>440</v>
      </c>
      <c r="C362" s="197">
        <v>107</v>
      </c>
      <c r="D362" s="198"/>
    </row>
    <row r="363" spans="1:4" ht="45.75" hidden="1" customHeight="1" outlineLevel="3">
      <c r="A363" s="67" t="s">
        <v>577</v>
      </c>
      <c r="B363" s="67" t="s">
        <v>578</v>
      </c>
      <c r="C363" s="197">
        <v>75</v>
      </c>
      <c r="D363" s="198"/>
    </row>
    <row r="364" spans="1:4" ht="45.75" hidden="1" customHeight="1" outlineLevel="3">
      <c r="A364" s="67" t="s">
        <v>579</v>
      </c>
      <c r="B364" s="67" t="s">
        <v>580</v>
      </c>
      <c r="C364" s="197">
        <v>55</v>
      </c>
      <c r="D364" s="198"/>
    </row>
    <row r="365" spans="1:4" ht="45.75" hidden="1" customHeight="1" outlineLevel="3">
      <c r="A365" s="67" t="s">
        <v>581</v>
      </c>
      <c r="B365" s="67" t="s">
        <v>580</v>
      </c>
      <c r="C365" s="197">
        <v>50</v>
      </c>
      <c r="D365" s="198"/>
    </row>
    <row r="366" spans="1:4" ht="57" hidden="1" customHeight="1" outlineLevel="3">
      <c r="A366" s="67" t="s">
        <v>582</v>
      </c>
      <c r="B366" s="67" t="s">
        <v>583</v>
      </c>
      <c r="C366" s="197">
        <v>974</v>
      </c>
      <c r="D366" s="198"/>
    </row>
    <row r="367" spans="1:4" ht="45.75" hidden="1" customHeight="1" outlineLevel="3">
      <c r="A367" s="67" t="s">
        <v>584</v>
      </c>
      <c r="B367" s="67" t="s">
        <v>585</v>
      </c>
      <c r="C367" s="197">
        <v>50</v>
      </c>
      <c r="D367" s="198"/>
    </row>
    <row r="368" spans="1:4" ht="45.75" hidden="1" customHeight="1" outlineLevel="3">
      <c r="A368" s="67" t="s">
        <v>586</v>
      </c>
      <c r="B368" s="67" t="s">
        <v>587</v>
      </c>
      <c r="C368" s="197">
        <v>25</v>
      </c>
      <c r="D368" s="198"/>
    </row>
    <row r="369" spans="1:4" ht="45.75" hidden="1" customHeight="1" outlineLevel="3">
      <c r="A369" s="67" t="s">
        <v>588</v>
      </c>
      <c r="B369" s="67" t="s">
        <v>589</v>
      </c>
      <c r="C369" s="197">
        <v>25</v>
      </c>
      <c r="D369" s="198"/>
    </row>
    <row r="370" spans="1:4" ht="23.25" hidden="1" customHeight="1" outlineLevel="3">
      <c r="A370" s="67" t="s">
        <v>590</v>
      </c>
      <c r="B370" s="67" t="s">
        <v>440</v>
      </c>
      <c r="C370" s="197">
        <v>25</v>
      </c>
      <c r="D370" s="198"/>
    </row>
    <row r="371" spans="1:4" ht="23.25" hidden="1" customHeight="1" outlineLevel="3">
      <c r="A371" s="67" t="s">
        <v>591</v>
      </c>
      <c r="B371" s="67" t="s">
        <v>440</v>
      </c>
      <c r="C371" s="197">
        <v>50</v>
      </c>
      <c r="D371" s="198"/>
    </row>
    <row r="372" spans="1:4" ht="23.25" hidden="1" customHeight="1" outlineLevel="3">
      <c r="A372" s="67" t="s">
        <v>592</v>
      </c>
      <c r="B372" s="67" t="s">
        <v>440</v>
      </c>
      <c r="C372" s="197">
        <v>175</v>
      </c>
      <c r="D372" s="198"/>
    </row>
    <row r="373" spans="1:4" ht="23.25" hidden="1" customHeight="1" outlineLevel="3">
      <c r="A373" s="67" t="s">
        <v>593</v>
      </c>
      <c r="B373" s="67" t="s">
        <v>440</v>
      </c>
      <c r="C373" s="197">
        <v>100</v>
      </c>
      <c r="D373" s="198"/>
    </row>
    <row r="374" spans="1:4" ht="23.25" hidden="1" customHeight="1" outlineLevel="3">
      <c r="A374" s="67" t="s">
        <v>594</v>
      </c>
      <c r="B374" s="67" t="s">
        <v>440</v>
      </c>
      <c r="C374" s="197">
        <v>998</v>
      </c>
      <c r="D374" s="198"/>
    </row>
    <row r="375" spans="1:4" ht="23.25" hidden="1" customHeight="1" outlineLevel="3">
      <c r="A375" s="67" t="s">
        <v>595</v>
      </c>
      <c r="B375" s="67" t="s">
        <v>440</v>
      </c>
      <c r="C375" s="197">
        <v>25</v>
      </c>
      <c r="D375" s="198"/>
    </row>
    <row r="376" spans="1:4" ht="23.25" hidden="1" customHeight="1" outlineLevel="3">
      <c r="A376" s="67" t="s">
        <v>596</v>
      </c>
      <c r="B376" s="67" t="s">
        <v>440</v>
      </c>
      <c r="C376" s="197">
        <v>100</v>
      </c>
      <c r="D376" s="198"/>
    </row>
    <row r="377" spans="1:4" ht="23.25" hidden="1" customHeight="1" outlineLevel="3">
      <c r="A377" s="67" t="s">
        <v>597</v>
      </c>
      <c r="B377" s="67" t="s">
        <v>440</v>
      </c>
      <c r="C377" s="197">
        <v>25</v>
      </c>
      <c r="D377" s="198"/>
    </row>
    <row r="378" spans="1:4" ht="23.25" hidden="1" customHeight="1" outlineLevel="3">
      <c r="A378" s="67" t="s">
        <v>598</v>
      </c>
      <c r="B378" s="67" t="s">
        <v>440</v>
      </c>
      <c r="C378" s="197">
        <v>55</v>
      </c>
      <c r="D378" s="198"/>
    </row>
    <row r="379" spans="1:4" ht="23.25" hidden="1" customHeight="1" outlineLevel="3">
      <c r="A379" s="67" t="s">
        <v>599</v>
      </c>
      <c r="B379" s="67" t="s">
        <v>440</v>
      </c>
      <c r="C379" s="197">
        <v>75</v>
      </c>
      <c r="D379" s="198"/>
    </row>
    <row r="380" spans="1:4" ht="23.25" hidden="1" customHeight="1" outlineLevel="3">
      <c r="A380" s="67" t="s">
        <v>600</v>
      </c>
      <c r="B380" s="67" t="s">
        <v>440</v>
      </c>
      <c r="C380" s="197">
        <v>25</v>
      </c>
      <c r="D380" s="198"/>
    </row>
    <row r="381" spans="1:4" ht="23.25" hidden="1" customHeight="1" outlineLevel="3">
      <c r="A381" s="67" t="s">
        <v>601</v>
      </c>
      <c r="B381" s="67" t="s">
        <v>440</v>
      </c>
      <c r="C381" s="197">
        <v>671</v>
      </c>
      <c r="D381" s="198"/>
    </row>
    <row r="382" spans="1:4" ht="23.25" hidden="1" customHeight="1" outlineLevel="3">
      <c r="A382" s="67" t="s">
        <v>602</v>
      </c>
      <c r="B382" s="67" t="s">
        <v>440</v>
      </c>
      <c r="C382" s="197">
        <v>120</v>
      </c>
      <c r="D382" s="198"/>
    </row>
    <row r="383" spans="1:4" ht="23.25" hidden="1" customHeight="1" outlineLevel="3">
      <c r="A383" s="67" t="s">
        <v>603</v>
      </c>
      <c r="B383" s="67" t="s">
        <v>440</v>
      </c>
      <c r="C383" s="197">
        <v>25</v>
      </c>
      <c r="D383" s="198"/>
    </row>
    <row r="384" spans="1:4" ht="23.25" hidden="1" customHeight="1" outlineLevel="3">
      <c r="A384" s="67" t="s">
        <v>604</v>
      </c>
      <c r="B384" s="67" t="s">
        <v>440</v>
      </c>
      <c r="C384" s="197">
        <v>100</v>
      </c>
      <c r="D384" s="198"/>
    </row>
    <row r="385" spans="1:4" ht="23.25" hidden="1" customHeight="1" outlineLevel="3">
      <c r="A385" s="67" t="s">
        <v>605</v>
      </c>
      <c r="B385" s="67" t="s">
        <v>440</v>
      </c>
      <c r="C385" s="197">
        <v>25</v>
      </c>
      <c r="D385" s="198"/>
    </row>
    <row r="386" spans="1:4" ht="23.25" hidden="1" customHeight="1" outlineLevel="3">
      <c r="A386" s="67" t="s">
        <v>606</v>
      </c>
      <c r="B386" s="67" t="s">
        <v>440</v>
      </c>
      <c r="C386" s="197">
        <v>25</v>
      </c>
      <c r="D386" s="198"/>
    </row>
    <row r="387" spans="1:4" ht="23.25" hidden="1" customHeight="1" outlineLevel="3">
      <c r="A387" s="67" t="s">
        <v>607</v>
      </c>
      <c r="B387" s="67" t="s">
        <v>440</v>
      </c>
      <c r="C387" s="197">
        <v>25</v>
      </c>
      <c r="D387" s="198"/>
    </row>
    <row r="388" spans="1:4" ht="23.25" hidden="1" customHeight="1" outlineLevel="3">
      <c r="A388" s="67" t="s">
        <v>608</v>
      </c>
      <c r="B388" s="67" t="s">
        <v>440</v>
      </c>
      <c r="C388" s="197">
        <v>25</v>
      </c>
      <c r="D388" s="198"/>
    </row>
    <row r="389" spans="1:4" ht="23.25" hidden="1" customHeight="1" outlineLevel="3">
      <c r="A389" s="67" t="s">
        <v>609</v>
      </c>
      <c r="B389" s="67" t="s">
        <v>440</v>
      </c>
      <c r="C389" s="197">
        <v>25</v>
      </c>
      <c r="D389" s="198"/>
    </row>
    <row r="390" spans="1:4" ht="23.25" hidden="1" customHeight="1" outlineLevel="3">
      <c r="A390" s="67" t="s">
        <v>610</v>
      </c>
      <c r="B390" s="67" t="s">
        <v>440</v>
      </c>
      <c r="C390" s="197">
        <v>160</v>
      </c>
      <c r="D390" s="198"/>
    </row>
    <row r="391" spans="1:4" ht="23.25" hidden="1" customHeight="1" outlineLevel="3">
      <c r="A391" s="67" t="s">
        <v>611</v>
      </c>
      <c r="B391" s="67" t="s">
        <v>440</v>
      </c>
      <c r="C391" s="197">
        <v>1009</v>
      </c>
      <c r="D391" s="198"/>
    </row>
    <row r="392" spans="1:4" ht="23.25" hidden="1" customHeight="1" outlineLevel="3">
      <c r="A392" s="67" t="s">
        <v>612</v>
      </c>
      <c r="B392" s="67" t="s">
        <v>440</v>
      </c>
      <c r="C392" s="197">
        <v>100</v>
      </c>
      <c r="D392" s="198"/>
    </row>
    <row r="393" spans="1:4" ht="23.25" hidden="1" customHeight="1" outlineLevel="3">
      <c r="A393" s="67" t="s">
        <v>613</v>
      </c>
      <c r="B393" s="67" t="s">
        <v>440</v>
      </c>
      <c r="C393" s="197">
        <v>25</v>
      </c>
      <c r="D393" s="198"/>
    </row>
    <row r="394" spans="1:4" ht="23.25" hidden="1" customHeight="1" outlineLevel="3">
      <c r="A394" s="67" t="s">
        <v>614</v>
      </c>
      <c r="B394" s="67" t="s">
        <v>440</v>
      </c>
      <c r="C394" s="197">
        <v>25</v>
      </c>
      <c r="D394" s="198"/>
    </row>
    <row r="395" spans="1:4" ht="23.25" hidden="1" customHeight="1" outlineLevel="3">
      <c r="A395" s="67" t="s">
        <v>615</v>
      </c>
      <c r="B395" s="67" t="s">
        <v>440</v>
      </c>
      <c r="C395" s="197">
        <v>132</v>
      </c>
      <c r="D395" s="198"/>
    </row>
    <row r="396" spans="1:4" ht="23.25" hidden="1" customHeight="1" outlineLevel="3">
      <c r="A396" s="67" t="s">
        <v>616</v>
      </c>
      <c r="B396" s="67" t="s">
        <v>440</v>
      </c>
      <c r="C396" s="197">
        <v>125</v>
      </c>
      <c r="D396" s="198"/>
    </row>
    <row r="397" spans="1:4" ht="23.25" hidden="1" customHeight="1" outlineLevel="3">
      <c r="A397" s="67" t="s">
        <v>617</v>
      </c>
      <c r="B397" s="67" t="s">
        <v>440</v>
      </c>
      <c r="C397" s="197">
        <v>50</v>
      </c>
      <c r="D397" s="198"/>
    </row>
    <row r="398" spans="1:4" ht="23.25" hidden="1" customHeight="1" outlineLevel="3">
      <c r="A398" s="67" t="s">
        <v>618</v>
      </c>
      <c r="B398" s="67" t="s">
        <v>440</v>
      </c>
      <c r="C398" s="197">
        <v>75</v>
      </c>
      <c r="D398" s="198"/>
    </row>
    <row r="399" spans="1:4" ht="23.25" hidden="1" customHeight="1" outlineLevel="3">
      <c r="A399" s="67" t="s">
        <v>619</v>
      </c>
      <c r="B399" s="67" t="s">
        <v>440</v>
      </c>
      <c r="C399" s="197">
        <v>675</v>
      </c>
      <c r="D399" s="198"/>
    </row>
    <row r="400" spans="1:4" ht="23.25" hidden="1" customHeight="1" outlineLevel="3">
      <c r="A400" s="67" t="s">
        <v>620</v>
      </c>
      <c r="B400" s="67" t="s">
        <v>440</v>
      </c>
      <c r="C400" s="197">
        <v>75</v>
      </c>
      <c r="D400" s="198"/>
    </row>
    <row r="401" spans="1:4" ht="23.25" hidden="1" customHeight="1" outlineLevel="3">
      <c r="A401" s="67" t="s">
        <v>621</v>
      </c>
      <c r="B401" s="67" t="s">
        <v>440</v>
      </c>
      <c r="C401" s="197">
        <v>50</v>
      </c>
      <c r="D401" s="198"/>
    </row>
    <row r="402" spans="1:4" ht="23.25" hidden="1" customHeight="1" outlineLevel="3">
      <c r="A402" s="67" t="s">
        <v>622</v>
      </c>
      <c r="B402" s="67" t="s">
        <v>440</v>
      </c>
      <c r="C402" s="197">
        <v>25</v>
      </c>
      <c r="D402" s="198"/>
    </row>
    <row r="403" spans="1:4" ht="23.25" hidden="1" customHeight="1" outlineLevel="3">
      <c r="A403" s="67" t="s">
        <v>623</v>
      </c>
      <c r="B403" s="67" t="s">
        <v>440</v>
      </c>
      <c r="C403" s="197">
        <v>100</v>
      </c>
      <c r="D403" s="198"/>
    </row>
    <row r="404" spans="1:4" ht="23.25" hidden="1" customHeight="1" outlineLevel="3">
      <c r="A404" s="67" t="s">
        <v>624</v>
      </c>
      <c r="B404" s="67" t="s">
        <v>440</v>
      </c>
      <c r="C404" s="197">
        <v>110</v>
      </c>
      <c r="D404" s="198"/>
    </row>
    <row r="405" spans="1:4" ht="23.25" hidden="1" customHeight="1" outlineLevel="3">
      <c r="A405" s="67" t="s">
        <v>625</v>
      </c>
      <c r="B405" s="67" t="s">
        <v>440</v>
      </c>
      <c r="C405" s="197">
        <v>1545</v>
      </c>
      <c r="D405" s="198"/>
    </row>
    <row r="406" spans="1:4" ht="23.25" hidden="1" customHeight="1" outlineLevel="3">
      <c r="A406" s="67" t="s">
        <v>626</v>
      </c>
      <c r="B406" s="67" t="s">
        <v>440</v>
      </c>
      <c r="C406" s="197">
        <v>100</v>
      </c>
      <c r="D406" s="198"/>
    </row>
    <row r="407" spans="1:4" ht="23.25" hidden="1" customHeight="1" outlineLevel="3">
      <c r="A407" s="67" t="s">
        <v>627</v>
      </c>
      <c r="B407" s="67" t="s">
        <v>440</v>
      </c>
      <c r="C407" s="197">
        <v>100</v>
      </c>
      <c r="D407" s="198"/>
    </row>
    <row r="408" spans="1:4" ht="23.25" hidden="1" customHeight="1" outlineLevel="3">
      <c r="A408" s="67" t="s">
        <v>628</v>
      </c>
      <c r="B408" s="67" t="s">
        <v>440</v>
      </c>
      <c r="C408" s="197">
        <v>170</v>
      </c>
      <c r="D408" s="198"/>
    </row>
    <row r="409" spans="1:4" ht="23.25" hidden="1" customHeight="1" outlineLevel="3">
      <c r="A409" s="67" t="s">
        <v>629</v>
      </c>
      <c r="B409" s="67" t="s">
        <v>440</v>
      </c>
      <c r="C409" s="197">
        <v>191</v>
      </c>
      <c r="D409" s="198"/>
    </row>
    <row r="410" spans="1:4" ht="23.25" hidden="1" customHeight="1" outlineLevel="3">
      <c r="A410" s="67" t="s">
        <v>630</v>
      </c>
      <c r="B410" s="67" t="s">
        <v>440</v>
      </c>
      <c r="C410" s="197">
        <v>25</v>
      </c>
      <c r="D410" s="198"/>
    </row>
    <row r="411" spans="1:4" ht="23.25" hidden="1" customHeight="1" outlineLevel="3">
      <c r="A411" s="67" t="s">
        <v>631</v>
      </c>
      <c r="B411" s="67" t="s">
        <v>440</v>
      </c>
      <c r="C411" s="197">
        <v>50</v>
      </c>
      <c r="D411" s="198"/>
    </row>
    <row r="412" spans="1:4" ht="23.25" hidden="1" customHeight="1" outlineLevel="3">
      <c r="A412" s="67" t="s">
        <v>632</v>
      </c>
      <c r="B412" s="67" t="s">
        <v>440</v>
      </c>
      <c r="C412" s="197">
        <v>25</v>
      </c>
      <c r="D412" s="198"/>
    </row>
    <row r="413" spans="1:4" ht="23.25" hidden="1" customHeight="1" outlineLevel="3">
      <c r="A413" s="67" t="s">
        <v>633</v>
      </c>
      <c r="B413" s="67" t="s">
        <v>440</v>
      </c>
      <c r="C413" s="197">
        <v>125</v>
      </c>
      <c r="D413" s="198"/>
    </row>
    <row r="414" spans="1:4" ht="23.25" hidden="1" customHeight="1" outlineLevel="3">
      <c r="A414" s="67" t="s">
        <v>634</v>
      </c>
      <c r="B414" s="67" t="s">
        <v>440</v>
      </c>
      <c r="C414" s="197">
        <v>695</v>
      </c>
      <c r="D414" s="198"/>
    </row>
    <row r="415" spans="1:4" ht="23.25" hidden="1" customHeight="1" outlineLevel="3">
      <c r="A415" s="67" t="s">
        <v>635</v>
      </c>
      <c r="B415" s="67" t="s">
        <v>440</v>
      </c>
      <c r="C415" s="197">
        <v>50</v>
      </c>
      <c r="D415" s="198"/>
    </row>
    <row r="416" spans="1:4" ht="23.25" hidden="1" customHeight="1" outlineLevel="3">
      <c r="A416" s="67" t="s">
        <v>636</v>
      </c>
      <c r="B416" s="67" t="s">
        <v>440</v>
      </c>
      <c r="C416" s="197">
        <v>75</v>
      </c>
      <c r="D416" s="198"/>
    </row>
    <row r="417" spans="1:4" ht="23.25" hidden="1" customHeight="1" outlineLevel="3">
      <c r="A417" s="67" t="s">
        <v>637</v>
      </c>
      <c r="B417" s="67" t="s">
        <v>440</v>
      </c>
      <c r="C417" s="197">
        <v>25</v>
      </c>
      <c r="D417" s="198"/>
    </row>
    <row r="418" spans="1:4" ht="23.25" hidden="1" customHeight="1" outlineLevel="3">
      <c r="A418" s="67" t="s">
        <v>638</v>
      </c>
      <c r="B418" s="67" t="s">
        <v>440</v>
      </c>
      <c r="C418" s="197">
        <v>419</v>
      </c>
      <c r="D418" s="198"/>
    </row>
    <row r="419" spans="1:4" ht="23.25" hidden="1" customHeight="1" outlineLevel="3">
      <c r="A419" s="67" t="s">
        <v>639</v>
      </c>
      <c r="B419" s="67" t="s">
        <v>440</v>
      </c>
      <c r="C419" s="197">
        <v>25</v>
      </c>
      <c r="D419" s="198"/>
    </row>
    <row r="420" spans="1:4" ht="23.25" hidden="1" customHeight="1" outlineLevel="3">
      <c r="A420" s="67" t="s">
        <v>640</v>
      </c>
      <c r="B420" s="67" t="s">
        <v>440</v>
      </c>
      <c r="C420" s="197">
        <v>25</v>
      </c>
      <c r="D420" s="198"/>
    </row>
    <row r="421" spans="1:4" ht="23.25" hidden="1" customHeight="1" outlineLevel="3">
      <c r="A421" s="67" t="s">
        <v>641</v>
      </c>
      <c r="B421" s="67" t="s">
        <v>440</v>
      </c>
      <c r="C421" s="197">
        <v>50</v>
      </c>
      <c r="D421" s="198"/>
    </row>
    <row r="422" spans="1:4" ht="23.25" hidden="1" customHeight="1" outlineLevel="3">
      <c r="A422" s="67" t="s">
        <v>642</v>
      </c>
      <c r="B422" s="67" t="s">
        <v>440</v>
      </c>
      <c r="C422" s="197">
        <v>75</v>
      </c>
      <c r="D422" s="198"/>
    </row>
    <row r="423" spans="1:4" ht="23.25" hidden="1" customHeight="1" outlineLevel="3">
      <c r="A423" s="67" t="s">
        <v>643</v>
      </c>
      <c r="B423" s="67" t="s">
        <v>440</v>
      </c>
      <c r="C423" s="197">
        <v>25</v>
      </c>
      <c r="D423" s="198"/>
    </row>
    <row r="424" spans="1:4" ht="23.25" hidden="1" customHeight="1" outlineLevel="3">
      <c r="A424" s="67" t="s">
        <v>644</v>
      </c>
      <c r="B424" s="67" t="s">
        <v>440</v>
      </c>
      <c r="C424" s="197">
        <v>100</v>
      </c>
      <c r="D424" s="198"/>
    </row>
    <row r="425" spans="1:4" ht="23.25" hidden="1" customHeight="1" outlineLevel="3">
      <c r="A425" s="67" t="s">
        <v>645</v>
      </c>
      <c r="B425" s="67" t="s">
        <v>440</v>
      </c>
      <c r="C425" s="197">
        <v>487</v>
      </c>
      <c r="D425" s="198"/>
    </row>
    <row r="426" spans="1:4" ht="23.25" hidden="1" customHeight="1" outlineLevel="3">
      <c r="A426" s="67" t="s">
        <v>646</v>
      </c>
      <c r="B426" s="67" t="s">
        <v>440</v>
      </c>
      <c r="C426" s="197">
        <v>25</v>
      </c>
      <c r="D426" s="198"/>
    </row>
    <row r="427" spans="1:4" ht="23.25" hidden="1" customHeight="1" outlineLevel="3">
      <c r="A427" s="67" t="s">
        <v>647</v>
      </c>
      <c r="B427" s="67" t="s">
        <v>440</v>
      </c>
      <c r="C427" s="197">
        <v>25</v>
      </c>
      <c r="D427" s="198"/>
    </row>
    <row r="428" spans="1:4" ht="23.25" hidden="1" customHeight="1" outlineLevel="3">
      <c r="A428" s="67" t="s">
        <v>648</v>
      </c>
      <c r="B428" s="67" t="s">
        <v>440</v>
      </c>
      <c r="C428" s="197">
        <v>142</v>
      </c>
      <c r="D428" s="198"/>
    </row>
    <row r="429" spans="1:4" ht="23.25" hidden="1" customHeight="1" outlineLevel="3">
      <c r="A429" s="67" t="s">
        <v>649</v>
      </c>
      <c r="B429" s="67" t="s">
        <v>440</v>
      </c>
      <c r="C429" s="197">
        <v>25</v>
      </c>
      <c r="D429" s="198"/>
    </row>
    <row r="430" spans="1:4" ht="23.25" hidden="1" customHeight="1" outlineLevel="3">
      <c r="A430" s="67" t="s">
        <v>650</v>
      </c>
      <c r="B430" s="67" t="s">
        <v>440</v>
      </c>
      <c r="C430" s="197">
        <v>25</v>
      </c>
      <c r="D430" s="198"/>
    </row>
    <row r="431" spans="1:4" ht="23.25" hidden="1" customHeight="1" outlineLevel="3">
      <c r="A431" s="67" t="s">
        <v>651</v>
      </c>
      <c r="B431" s="67" t="s">
        <v>440</v>
      </c>
      <c r="C431" s="197">
        <v>50</v>
      </c>
      <c r="D431" s="198"/>
    </row>
    <row r="432" spans="1:4" ht="23.25" hidden="1" customHeight="1" outlineLevel="3">
      <c r="A432" s="67" t="s">
        <v>652</v>
      </c>
      <c r="B432" s="67" t="s">
        <v>440</v>
      </c>
      <c r="C432" s="197">
        <v>50</v>
      </c>
      <c r="D432" s="198"/>
    </row>
    <row r="433" spans="1:4" ht="23.25" hidden="1" customHeight="1" outlineLevel="3">
      <c r="A433" s="67" t="s">
        <v>653</v>
      </c>
      <c r="B433" s="67" t="s">
        <v>440</v>
      </c>
      <c r="C433" s="197">
        <v>100</v>
      </c>
      <c r="D433" s="198"/>
    </row>
    <row r="434" spans="1:4" ht="23.25" hidden="1" customHeight="1" outlineLevel="3">
      <c r="A434" s="67" t="s">
        <v>654</v>
      </c>
      <c r="B434" s="67" t="s">
        <v>440</v>
      </c>
      <c r="C434" s="197">
        <v>25</v>
      </c>
      <c r="D434" s="198"/>
    </row>
    <row r="435" spans="1:4" ht="23.25" hidden="1" customHeight="1" outlineLevel="3">
      <c r="A435" s="67" t="s">
        <v>655</v>
      </c>
      <c r="B435" s="67" t="s">
        <v>440</v>
      </c>
      <c r="C435" s="197">
        <v>75</v>
      </c>
      <c r="D435" s="198"/>
    </row>
    <row r="436" spans="1:4" ht="23.25" hidden="1" customHeight="1" outlineLevel="3">
      <c r="A436" s="67" t="s">
        <v>656</v>
      </c>
      <c r="B436" s="67" t="s">
        <v>440</v>
      </c>
      <c r="C436" s="197">
        <v>75</v>
      </c>
      <c r="D436" s="198"/>
    </row>
    <row r="437" spans="1:4" ht="23.25" hidden="1" customHeight="1" outlineLevel="3">
      <c r="A437" s="67" t="s">
        <v>657</v>
      </c>
      <c r="B437" s="67" t="s">
        <v>440</v>
      </c>
      <c r="C437" s="197">
        <v>25</v>
      </c>
      <c r="D437" s="198"/>
    </row>
    <row r="438" spans="1:4" ht="23.25" hidden="1" customHeight="1" outlineLevel="3">
      <c r="A438" s="67" t="s">
        <v>658</v>
      </c>
      <c r="B438" s="67" t="s">
        <v>440</v>
      </c>
      <c r="C438" s="197">
        <v>1040</v>
      </c>
      <c r="D438" s="198"/>
    </row>
    <row r="439" spans="1:4" ht="23.25" hidden="1" customHeight="1" outlineLevel="3">
      <c r="A439" s="67" t="s">
        <v>659</v>
      </c>
      <c r="B439" s="67" t="s">
        <v>440</v>
      </c>
      <c r="C439" s="197">
        <v>177</v>
      </c>
      <c r="D439" s="198"/>
    </row>
    <row r="440" spans="1:4" ht="23.25" hidden="1" customHeight="1" outlineLevel="3">
      <c r="A440" s="67" t="s">
        <v>660</v>
      </c>
      <c r="B440" s="67" t="s">
        <v>440</v>
      </c>
      <c r="C440" s="197">
        <v>182</v>
      </c>
      <c r="D440" s="198"/>
    </row>
    <row r="441" spans="1:4" ht="23.25" hidden="1" customHeight="1" outlineLevel="3">
      <c r="A441" s="67" t="s">
        <v>661</v>
      </c>
      <c r="B441" s="67" t="s">
        <v>440</v>
      </c>
      <c r="C441" s="197">
        <v>25</v>
      </c>
      <c r="D441" s="198"/>
    </row>
    <row r="442" spans="1:4" ht="23.25" hidden="1" customHeight="1" outlineLevel="3">
      <c r="A442" s="67" t="s">
        <v>662</v>
      </c>
      <c r="B442" s="67" t="s">
        <v>440</v>
      </c>
      <c r="C442" s="197">
        <v>25</v>
      </c>
      <c r="D442" s="198"/>
    </row>
    <row r="443" spans="1:4" ht="23.25" hidden="1" customHeight="1" outlineLevel="3">
      <c r="A443" s="67" t="s">
        <v>663</v>
      </c>
      <c r="B443" s="67" t="s">
        <v>440</v>
      </c>
      <c r="C443" s="197">
        <v>25</v>
      </c>
      <c r="D443" s="198"/>
    </row>
    <row r="444" spans="1:4" ht="23.25" hidden="1" customHeight="1" outlineLevel="3">
      <c r="A444" s="67" t="s">
        <v>664</v>
      </c>
      <c r="B444" s="67" t="s">
        <v>440</v>
      </c>
      <c r="C444" s="197">
        <v>432</v>
      </c>
      <c r="D444" s="198"/>
    </row>
    <row r="445" spans="1:4" ht="23.25" hidden="1" customHeight="1" outlineLevel="3">
      <c r="A445" s="67" t="s">
        <v>665</v>
      </c>
      <c r="B445" s="67" t="s">
        <v>440</v>
      </c>
      <c r="C445" s="197">
        <v>25</v>
      </c>
      <c r="D445" s="198"/>
    </row>
    <row r="446" spans="1:4" ht="23.25" hidden="1" customHeight="1" outlineLevel="3">
      <c r="A446" s="67" t="s">
        <v>666</v>
      </c>
      <c r="B446" s="67" t="s">
        <v>440</v>
      </c>
      <c r="C446" s="197">
        <v>25</v>
      </c>
      <c r="D446" s="198"/>
    </row>
    <row r="447" spans="1:4" ht="23.25" hidden="1" customHeight="1" outlineLevel="3">
      <c r="A447" s="67" t="s">
        <v>667</v>
      </c>
      <c r="B447" s="67" t="s">
        <v>440</v>
      </c>
      <c r="C447" s="197">
        <v>135</v>
      </c>
      <c r="D447" s="198"/>
    </row>
    <row r="448" spans="1:4" ht="23.25" hidden="1" customHeight="1" outlineLevel="3">
      <c r="A448" s="67" t="s">
        <v>668</v>
      </c>
      <c r="B448" s="67" t="s">
        <v>440</v>
      </c>
      <c r="C448" s="197">
        <v>75</v>
      </c>
      <c r="D448" s="198"/>
    </row>
    <row r="449" spans="1:4" ht="23.25" hidden="1" customHeight="1" outlineLevel="3">
      <c r="A449" s="67" t="s">
        <v>669</v>
      </c>
      <c r="B449" s="67" t="s">
        <v>440</v>
      </c>
      <c r="C449" s="197">
        <v>51</v>
      </c>
      <c r="D449" s="198"/>
    </row>
    <row r="450" spans="1:4" ht="23.25" hidden="1" customHeight="1" outlineLevel="3">
      <c r="A450" s="67" t="s">
        <v>670</v>
      </c>
      <c r="B450" s="67" t="s">
        <v>440</v>
      </c>
      <c r="C450" s="197">
        <v>50</v>
      </c>
      <c r="D450" s="198"/>
    </row>
    <row r="451" spans="1:4" ht="23.25" hidden="1" customHeight="1" outlineLevel="3">
      <c r="A451" s="67" t="s">
        <v>671</v>
      </c>
      <c r="B451" s="67" t="s">
        <v>440</v>
      </c>
      <c r="C451" s="197">
        <v>100</v>
      </c>
      <c r="D451" s="198"/>
    </row>
    <row r="452" spans="1:4" ht="23.25" hidden="1" customHeight="1" outlineLevel="3">
      <c r="A452" s="67" t="s">
        <v>672</v>
      </c>
      <c r="B452" s="67" t="s">
        <v>440</v>
      </c>
      <c r="C452" s="197">
        <v>629</v>
      </c>
      <c r="D452" s="198"/>
    </row>
    <row r="453" spans="1:4" ht="23.25" hidden="1" customHeight="1" outlineLevel="3">
      <c r="A453" s="67" t="s">
        <v>673</v>
      </c>
      <c r="B453" s="67" t="s">
        <v>440</v>
      </c>
      <c r="C453" s="197">
        <v>25</v>
      </c>
      <c r="D453" s="198"/>
    </row>
    <row r="454" spans="1:4" ht="23.25" hidden="1" customHeight="1" outlineLevel="3">
      <c r="A454" s="67" t="s">
        <v>674</v>
      </c>
      <c r="B454" s="67" t="s">
        <v>440</v>
      </c>
      <c r="C454" s="197">
        <v>85</v>
      </c>
      <c r="D454" s="198"/>
    </row>
    <row r="455" spans="1:4" ht="23.25" hidden="1" customHeight="1" outlineLevel="3">
      <c r="A455" s="67" t="s">
        <v>675</v>
      </c>
      <c r="B455" s="67" t="s">
        <v>440</v>
      </c>
      <c r="C455" s="197">
        <v>100</v>
      </c>
      <c r="D455" s="198"/>
    </row>
    <row r="456" spans="1:4" ht="23.25" hidden="1" customHeight="1" outlineLevel="3">
      <c r="A456" s="67" t="s">
        <v>676</v>
      </c>
      <c r="B456" s="67" t="s">
        <v>440</v>
      </c>
      <c r="C456" s="197">
        <v>25</v>
      </c>
      <c r="D456" s="198"/>
    </row>
    <row r="457" spans="1:4" ht="23.25" hidden="1" customHeight="1" outlineLevel="3">
      <c r="A457" s="67" t="s">
        <v>677</v>
      </c>
      <c r="B457" s="67" t="s">
        <v>440</v>
      </c>
      <c r="C457" s="197">
        <v>25</v>
      </c>
      <c r="D457" s="198"/>
    </row>
    <row r="458" spans="1:4" ht="23.25" hidden="1" customHeight="1" outlineLevel="3">
      <c r="A458" s="67" t="s">
        <v>678</v>
      </c>
      <c r="B458" s="67" t="s">
        <v>440</v>
      </c>
      <c r="C458" s="197">
        <v>25</v>
      </c>
      <c r="D458" s="198"/>
    </row>
    <row r="459" spans="1:4" ht="23.25" hidden="1" customHeight="1" outlineLevel="3">
      <c r="A459" s="67" t="s">
        <v>679</v>
      </c>
      <c r="B459" s="67" t="s">
        <v>440</v>
      </c>
      <c r="C459" s="197">
        <v>75</v>
      </c>
      <c r="D459" s="198"/>
    </row>
    <row r="460" spans="1:4" ht="23.25" hidden="1" customHeight="1" outlineLevel="3">
      <c r="A460" s="67" t="s">
        <v>680</v>
      </c>
      <c r="B460" s="67" t="s">
        <v>440</v>
      </c>
      <c r="C460" s="197">
        <v>25</v>
      </c>
      <c r="D460" s="198"/>
    </row>
    <row r="461" spans="1:4" ht="23.25" hidden="1" customHeight="1" outlineLevel="3">
      <c r="A461" s="67" t="s">
        <v>681</v>
      </c>
      <c r="B461" s="67" t="s">
        <v>440</v>
      </c>
      <c r="C461" s="197">
        <v>75</v>
      </c>
      <c r="D461" s="198"/>
    </row>
    <row r="462" spans="1:4" ht="23.25" hidden="1" customHeight="1" outlineLevel="3">
      <c r="A462" s="67" t="s">
        <v>682</v>
      </c>
      <c r="B462" s="67" t="s">
        <v>440</v>
      </c>
      <c r="C462" s="197">
        <v>100</v>
      </c>
      <c r="D462" s="198"/>
    </row>
    <row r="463" spans="1:4" ht="23.25" hidden="1" customHeight="1" outlineLevel="3">
      <c r="A463" s="67" t="s">
        <v>683</v>
      </c>
      <c r="B463" s="67" t="s">
        <v>440</v>
      </c>
      <c r="C463" s="197">
        <v>998</v>
      </c>
      <c r="D463" s="198"/>
    </row>
    <row r="464" spans="1:4" ht="23.25" hidden="1" customHeight="1" outlineLevel="3">
      <c r="A464" s="67" t="s">
        <v>684</v>
      </c>
      <c r="B464" s="67" t="s">
        <v>440</v>
      </c>
      <c r="C464" s="197">
        <v>25</v>
      </c>
      <c r="D464" s="198"/>
    </row>
    <row r="465" spans="1:26" ht="23.25" hidden="1" customHeight="1" outlineLevel="3">
      <c r="A465" s="67" t="s">
        <v>685</v>
      </c>
      <c r="B465" s="67" t="s">
        <v>440</v>
      </c>
      <c r="C465" s="197">
        <v>75</v>
      </c>
      <c r="D465" s="198"/>
    </row>
    <row r="466" spans="1:26" ht="23.25" hidden="1" customHeight="1" outlineLevel="3">
      <c r="A466" s="67" t="s">
        <v>686</v>
      </c>
      <c r="B466" s="67" t="s">
        <v>440</v>
      </c>
      <c r="C466" s="197">
        <v>150</v>
      </c>
      <c r="D466" s="198"/>
    </row>
    <row r="467" spans="1:26" ht="23.25" hidden="1" customHeight="1" outlineLevel="3">
      <c r="A467" s="67" t="s">
        <v>687</v>
      </c>
      <c r="B467" s="67" t="s">
        <v>440</v>
      </c>
      <c r="C467" s="197">
        <v>25</v>
      </c>
      <c r="D467" s="198"/>
    </row>
    <row r="468" spans="1:26" ht="23.25" hidden="1" customHeight="1" outlineLevel="3">
      <c r="A468" s="67" t="s">
        <v>688</v>
      </c>
      <c r="B468" s="67" t="s">
        <v>440</v>
      </c>
      <c r="C468" s="197">
        <v>25</v>
      </c>
      <c r="D468" s="198"/>
    </row>
    <row r="469" spans="1:26" ht="23.25" hidden="1" customHeight="1" outlineLevel="3">
      <c r="A469" s="67" t="s">
        <v>689</v>
      </c>
      <c r="B469" s="67" t="s">
        <v>440</v>
      </c>
      <c r="C469" s="197">
        <v>97</v>
      </c>
      <c r="D469" s="198"/>
    </row>
    <row r="470" spans="1:26" ht="23.25" hidden="1" customHeight="1" outlineLevel="3">
      <c r="A470" s="67" t="s">
        <v>690</v>
      </c>
      <c r="B470" s="67" t="s">
        <v>440</v>
      </c>
      <c r="C470" s="197">
        <v>75</v>
      </c>
      <c r="D470" s="198"/>
    </row>
    <row r="471" spans="1:26" ht="57" hidden="1" customHeight="1" outlineLevel="3">
      <c r="A471" s="67" t="s">
        <v>691</v>
      </c>
      <c r="B471" s="67" t="s">
        <v>692</v>
      </c>
      <c r="C471" s="197">
        <v>657</v>
      </c>
      <c r="D471" s="198"/>
    </row>
    <row r="472" spans="1:26" ht="12" hidden="1" customHeight="1" outlineLevel="3">
      <c r="A472" s="67" t="s">
        <v>693</v>
      </c>
      <c r="B472" s="67" t="s">
        <v>440</v>
      </c>
      <c r="C472" s="197">
        <v>80</v>
      </c>
      <c r="D472" s="198"/>
    </row>
    <row r="473" spans="1:26" ht="23.25" hidden="1" customHeight="1" outlineLevel="3">
      <c r="A473" s="67" t="s">
        <v>694</v>
      </c>
      <c r="B473" s="67" t="s">
        <v>440</v>
      </c>
      <c r="C473" s="197">
        <v>75</v>
      </c>
      <c r="D473" s="198"/>
    </row>
    <row r="474" spans="1:26" ht="23.25" hidden="1" customHeight="1" outlineLevel="3">
      <c r="A474" s="67" t="s">
        <v>695</v>
      </c>
      <c r="B474" s="67" t="s">
        <v>440</v>
      </c>
      <c r="C474" s="197">
        <v>57</v>
      </c>
      <c r="D474" s="198"/>
    </row>
    <row r="475" spans="1:26" ht="23.25" hidden="1" customHeight="1" outlineLevel="3">
      <c r="A475" s="67" t="s">
        <v>696</v>
      </c>
      <c r="B475" s="67" t="s">
        <v>440</v>
      </c>
      <c r="C475" s="197">
        <v>159</v>
      </c>
      <c r="D475" s="198"/>
    </row>
    <row r="476" spans="1:26" ht="57" hidden="1" customHeight="1" outlineLevel="3">
      <c r="A476" s="67" t="s">
        <v>697</v>
      </c>
      <c r="B476" s="67" t="s">
        <v>698</v>
      </c>
      <c r="C476" s="197">
        <v>702</v>
      </c>
      <c r="D476" s="198"/>
    </row>
    <row r="477" spans="1:26" ht="12" hidden="1" customHeight="1" outlineLevel="1">
      <c r="A477" s="201" t="s">
        <v>699</v>
      </c>
      <c r="B477" s="198"/>
      <c r="C477" s="202">
        <v>16251</v>
      </c>
      <c r="D477" s="198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 spans="1:26" ht="12" hidden="1" customHeight="1" outlineLevel="2">
      <c r="A478" s="200" t="s">
        <v>700</v>
      </c>
      <c r="B478" s="198"/>
      <c r="C478" s="199">
        <v>7380</v>
      </c>
      <c r="D478" s="198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 spans="1:26" ht="45.75" hidden="1" customHeight="1" outlineLevel="3">
      <c r="A479" s="72" t="s">
        <v>701</v>
      </c>
      <c r="B479" s="72" t="s">
        <v>702</v>
      </c>
      <c r="C479" s="199">
        <v>7380</v>
      </c>
      <c r="D479" s="198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 spans="1:26" ht="12" hidden="1" customHeight="1" outlineLevel="2">
      <c r="A480" s="200" t="s">
        <v>703</v>
      </c>
      <c r="B480" s="198"/>
      <c r="C480" s="199">
        <v>3591</v>
      </c>
      <c r="D480" s="198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 spans="1:26" ht="45.75" hidden="1" customHeight="1" outlineLevel="3">
      <c r="A481" s="72" t="s">
        <v>704</v>
      </c>
      <c r="B481" s="72" t="s">
        <v>705</v>
      </c>
      <c r="C481" s="199">
        <v>399</v>
      </c>
      <c r="D481" s="198"/>
      <c r="E481" s="70"/>
      <c r="F481" s="70"/>
    </row>
    <row r="482" spans="1:26" ht="45.75" hidden="1" customHeight="1" outlineLevel="3">
      <c r="A482" s="72" t="s">
        <v>706</v>
      </c>
      <c r="B482" s="72" t="s">
        <v>707</v>
      </c>
      <c r="C482" s="199">
        <v>399</v>
      </c>
      <c r="D482" s="198"/>
      <c r="E482" s="70"/>
      <c r="F482" s="70"/>
    </row>
    <row r="483" spans="1:26" ht="45.75" hidden="1" customHeight="1" outlineLevel="3">
      <c r="A483" s="72" t="s">
        <v>708</v>
      </c>
      <c r="B483" s="72" t="s">
        <v>709</v>
      </c>
      <c r="C483" s="199">
        <v>399</v>
      </c>
      <c r="D483" s="198"/>
      <c r="E483" s="70"/>
      <c r="F483" s="70"/>
    </row>
    <row r="484" spans="1:26" ht="45.75" hidden="1" customHeight="1" outlineLevel="3">
      <c r="A484" s="72" t="s">
        <v>710</v>
      </c>
      <c r="B484" s="72" t="s">
        <v>711</v>
      </c>
      <c r="C484" s="199">
        <v>399</v>
      </c>
      <c r="D484" s="198"/>
      <c r="E484" s="70"/>
      <c r="F484" s="70"/>
    </row>
    <row r="485" spans="1:26" ht="45.75" hidden="1" customHeight="1" outlineLevel="3">
      <c r="A485" s="72" t="s">
        <v>712</v>
      </c>
      <c r="B485" s="72" t="s">
        <v>713</v>
      </c>
      <c r="C485" s="199">
        <v>399</v>
      </c>
      <c r="D485" s="198"/>
      <c r="E485" s="70"/>
      <c r="F485" s="70"/>
    </row>
    <row r="486" spans="1:26" ht="45.75" hidden="1" customHeight="1" outlineLevel="3">
      <c r="A486" s="72" t="s">
        <v>714</v>
      </c>
      <c r="B486" s="72" t="s">
        <v>715</v>
      </c>
      <c r="C486" s="199">
        <v>399</v>
      </c>
      <c r="D486" s="198"/>
      <c r="E486" s="70"/>
      <c r="F486" s="70"/>
    </row>
    <row r="487" spans="1:26" ht="45.75" hidden="1" customHeight="1" outlineLevel="3">
      <c r="A487" s="72" t="s">
        <v>716</v>
      </c>
      <c r="B487" s="72" t="s">
        <v>717</v>
      </c>
      <c r="C487" s="199">
        <v>399</v>
      </c>
      <c r="D487" s="198"/>
      <c r="E487" s="70"/>
      <c r="F487" s="70"/>
    </row>
    <row r="488" spans="1:26" ht="45.75" hidden="1" customHeight="1" outlineLevel="3">
      <c r="A488" s="72" t="s">
        <v>718</v>
      </c>
      <c r="B488" s="72" t="s">
        <v>719</v>
      </c>
      <c r="C488" s="199">
        <v>399</v>
      </c>
      <c r="D488" s="198"/>
      <c r="E488" s="70"/>
      <c r="F488" s="70"/>
    </row>
    <row r="489" spans="1:26" ht="45.75" hidden="1" customHeight="1" outlineLevel="3">
      <c r="A489" s="72" t="s">
        <v>720</v>
      </c>
      <c r="B489" s="72" t="s">
        <v>719</v>
      </c>
      <c r="C489" s="199">
        <v>399</v>
      </c>
      <c r="D489" s="198"/>
      <c r="E489" s="70"/>
      <c r="F489" s="70"/>
    </row>
    <row r="490" spans="1:26" ht="12" hidden="1" customHeight="1" outlineLevel="2">
      <c r="A490" s="200" t="s">
        <v>721</v>
      </c>
      <c r="B490" s="198"/>
      <c r="C490" s="199">
        <v>5280</v>
      </c>
      <c r="D490" s="198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 spans="1:26" ht="45.75" hidden="1" customHeight="1" outlineLevel="3">
      <c r="A491" s="72" t="s">
        <v>722</v>
      </c>
      <c r="B491" s="72" t="s">
        <v>723</v>
      </c>
      <c r="C491" s="199">
        <v>1050</v>
      </c>
      <c r="D491" s="198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 spans="1:26" ht="45.75" hidden="1" customHeight="1" outlineLevel="3">
      <c r="A492" s="72" t="s">
        <v>724</v>
      </c>
      <c r="B492" s="72" t="s">
        <v>725</v>
      </c>
      <c r="C492" s="199">
        <v>550</v>
      </c>
      <c r="D492" s="198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 spans="1:26" ht="45.75" hidden="1" customHeight="1" outlineLevel="3">
      <c r="A493" s="72" t="s">
        <v>726</v>
      </c>
      <c r="B493" s="72" t="s">
        <v>727</v>
      </c>
      <c r="C493" s="199">
        <v>550</v>
      </c>
      <c r="D493" s="198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 spans="1:26" ht="45.75" hidden="1" customHeight="1" outlineLevel="3">
      <c r="A494" s="72" t="s">
        <v>728</v>
      </c>
      <c r="B494" s="72" t="s">
        <v>729</v>
      </c>
      <c r="C494" s="199">
        <v>1130</v>
      </c>
      <c r="D494" s="198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 spans="1:26" ht="45.75" customHeight="1" outlineLevel="3">
      <c r="A495" s="72" t="s">
        <v>730</v>
      </c>
      <c r="B495" s="72" t="s">
        <v>731</v>
      </c>
      <c r="C495" s="199">
        <v>700</v>
      </c>
      <c r="D495" s="198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 spans="1:26" ht="45.75" customHeight="1" outlineLevel="3">
      <c r="A496" s="72" t="s">
        <v>732</v>
      </c>
      <c r="B496" s="72" t="s">
        <v>733</v>
      </c>
      <c r="C496" s="199">
        <v>500</v>
      </c>
      <c r="D496" s="198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 spans="1:26" ht="45.75" customHeight="1" outlineLevel="3">
      <c r="A497" s="72" t="s">
        <v>734</v>
      </c>
      <c r="B497" s="72" t="s">
        <v>735</v>
      </c>
      <c r="C497" s="199">
        <v>800</v>
      </c>
      <c r="D497" s="198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 spans="1:26" ht="12" customHeight="1" outlineLevel="1">
      <c r="A498" s="203" t="s">
        <v>736</v>
      </c>
      <c r="B498" s="198"/>
      <c r="C498" s="204">
        <v>25600</v>
      </c>
      <c r="D498" s="198"/>
    </row>
    <row r="499" spans="1:26" ht="12" customHeight="1" outlineLevel="2">
      <c r="A499" s="205" t="s">
        <v>737</v>
      </c>
      <c r="B499" s="198"/>
      <c r="C499" s="206">
        <v>23400</v>
      </c>
      <c r="D499" s="198"/>
    </row>
    <row r="500" spans="1:26" ht="45.75" customHeight="1" outlineLevel="3">
      <c r="A500" s="68" t="s">
        <v>738</v>
      </c>
      <c r="B500" s="68" t="s">
        <v>739</v>
      </c>
      <c r="C500" s="207">
        <v>2600</v>
      </c>
      <c r="D500" s="198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ht="57" customHeight="1" outlineLevel="3">
      <c r="A501" s="68" t="s">
        <v>740</v>
      </c>
      <c r="B501" s="68" t="s">
        <v>741</v>
      </c>
      <c r="C501" s="207">
        <v>5200</v>
      </c>
      <c r="D501" s="198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ht="57" customHeight="1" outlineLevel="3">
      <c r="A502" s="68" t="s">
        <v>742</v>
      </c>
      <c r="B502" s="68" t="s">
        <v>743</v>
      </c>
      <c r="C502" s="207">
        <v>10400</v>
      </c>
      <c r="D502" s="198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ht="45.75" customHeight="1" outlineLevel="3">
      <c r="A503" s="68" t="s">
        <v>744</v>
      </c>
      <c r="B503" s="68" t="s">
        <v>745</v>
      </c>
      <c r="C503" s="207">
        <v>5200</v>
      </c>
      <c r="D503" s="198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ht="12" customHeight="1" outlineLevel="2">
      <c r="A504" s="205" t="s">
        <v>397</v>
      </c>
      <c r="B504" s="198"/>
      <c r="C504" s="206">
        <v>2200</v>
      </c>
      <c r="D504" s="198"/>
    </row>
    <row r="505" spans="1:26" ht="34.5" customHeight="1" outlineLevel="3">
      <c r="A505" s="67" t="s">
        <v>746</v>
      </c>
      <c r="B505" s="67" t="s">
        <v>747</v>
      </c>
      <c r="C505" s="197">
        <v>2200</v>
      </c>
      <c r="D505" s="198"/>
    </row>
    <row r="506" spans="1:26" ht="12" customHeight="1" outlineLevel="1">
      <c r="A506" s="203" t="s">
        <v>748</v>
      </c>
      <c r="B506" s="198"/>
      <c r="C506" s="204">
        <v>209426</v>
      </c>
      <c r="D506" s="198"/>
    </row>
    <row r="507" spans="1:26" ht="12" customHeight="1" outlineLevel="2">
      <c r="A507" s="200" t="s">
        <v>749</v>
      </c>
      <c r="B507" s="198"/>
      <c r="C507" s="199">
        <v>23126</v>
      </c>
      <c r="D507" s="198"/>
      <c r="E507" s="70"/>
      <c r="F507" s="70"/>
      <c r="G507" s="74">
        <f>C507+C512+C514</f>
        <v>206094</v>
      </c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 spans="1:26" ht="34.5" hidden="1" customHeight="1" outlineLevel="3">
      <c r="A508" s="72" t="s">
        <v>750</v>
      </c>
      <c r="B508" s="72" t="s">
        <v>751</v>
      </c>
      <c r="C508" s="199">
        <v>11091</v>
      </c>
      <c r="D508" s="198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 spans="1:26" ht="45.75" hidden="1" customHeight="1" outlineLevel="3">
      <c r="A509" s="72" t="s">
        <v>752</v>
      </c>
      <c r="B509" s="72" t="s">
        <v>753</v>
      </c>
      <c r="C509" s="199">
        <v>2666</v>
      </c>
      <c r="D509" s="198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 spans="1:26" ht="45.75" hidden="1" customHeight="1" outlineLevel="3">
      <c r="A510" s="72" t="s">
        <v>754</v>
      </c>
      <c r="B510" s="72" t="s">
        <v>755</v>
      </c>
      <c r="C510" s="199">
        <v>3841</v>
      </c>
      <c r="D510" s="198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 spans="1:26" ht="45.75" hidden="1" customHeight="1" outlineLevel="3">
      <c r="A511" s="72" t="s">
        <v>756</v>
      </c>
      <c r="B511" s="72" t="s">
        <v>757</v>
      </c>
      <c r="C511" s="199">
        <v>5527</v>
      </c>
      <c r="D511" s="198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 spans="1:26" ht="12" customHeight="1" outlineLevel="2">
      <c r="A512" s="200" t="s">
        <v>758</v>
      </c>
      <c r="B512" s="198"/>
      <c r="C512" s="199">
        <v>2398</v>
      </c>
      <c r="D512" s="198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 spans="1:26" ht="45.75" hidden="1" customHeight="1" outlineLevel="3">
      <c r="A513" s="72" t="s">
        <v>759</v>
      </c>
      <c r="B513" s="72" t="s">
        <v>760</v>
      </c>
      <c r="C513" s="199">
        <v>2398</v>
      </c>
      <c r="D513" s="198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 spans="1:26" ht="12" customHeight="1" outlineLevel="2">
      <c r="A514" s="200" t="s">
        <v>761</v>
      </c>
      <c r="B514" s="198"/>
      <c r="C514" s="199">
        <v>180570</v>
      </c>
      <c r="D514" s="198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 spans="1:26" ht="45.75" hidden="1" customHeight="1" outlineLevel="3">
      <c r="A515" s="72" t="s">
        <v>762</v>
      </c>
      <c r="B515" s="72" t="s">
        <v>763</v>
      </c>
      <c r="C515" s="199">
        <v>4866</v>
      </c>
      <c r="D515" s="198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 spans="1:26" ht="45.75" hidden="1" customHeight="1" outlineLevel="3">
      <c r="A516" s="72" t="s">
        <v>764</v>
      </c>
      <c r="B516" s="72" t="s">
        <v>765</v>
      </c>
      <c r="C516" s="199">
        <v>16232</v>
      </c>
      <c r="D516" s="198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 spans="1:26" ht="45.75" hidden="1" customHeight="1" outlineLevel="3">
      <c r="A517" s="72" t="s">
        <v>766</v>
      </c>
      <c r="B517" s="72" t="s">
        <v>767</v>
      </c>
      <c r="C517" s="199">
        <v>1898</v>
      </c>
      <c r="D517" s="198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 spans="1:26" ht="45.75" hidden="1" customHeight="1" outlineLevel="3">
      <c r="A518" s="72" t="s">
        <v>768</v>
      </c>
      <c r="B518" s="72" t="s">
        <v>769</v>
      </c>
      <c r="C518" s="199">
        <v>6340</v>
      </c>
      <c r="D518" s="198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 spans="1:26" ht="45.75" hidden="1" customHeight="1" outlineLevel="3">
      <c r="A519" s="72" t="s">
        <v>770</v>
      </c>
      <c r="B519" s="72" t="s">
        <v>771</v>
      </c>
      <c r="C519" s="199">
        <v>7319</v>
      </c>
      <c r="D519" s="198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 spans="1:26" ht="45.75" hidden="1" customHeight="1" outlineLevel="3">
      <c r="A520" s="72" t="s">
        <v>772</v>
      </c>
      <c r="B520" s="72" t="s">
        <v>773</v>
      </c>
      <c r="C520" s="199">
        <v>22512</v>
      </c>
      <c r="D520" s="198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 spans="1:26" ht="45.75" hidden="1" customHeight="1" outlineLevel="3">
      <c r="A521" s="72" t="s">
        <v>774</v>
      </c>
      <c r="B521" s="72" t="s">
        <v>775</v>
      </c>
      <c r="C521" s="199">
        <v>7528</v>
      </c>
      <c r="D521" s="198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 spans="1:26" ht="45.75" hidden="1" customHeight="1" outlineLevel="3">
      <c r="A522" s="72" t="s">
        <v>776</v>
      </c>
      <c r="B522" s="72" t="s">
        <v>777</v>
      </c>
      <c r="C522" s="199">
        <v>22818</v>
      </c>
      <c r="D522" s="198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 spans="1:26" ht="57" hidden="1" customHeight="1" outlineLevel="3">
      <c r="A523" s="72" t="s">
        <v>778</v>
      </c>
      <c r="B523" s="72" t="s">
        <v>779</v>
      </c>
      <c r="C523" s="199">
        <v>196</v>
      </c>
      <c r="D523" s="198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 spans="1:26" ht="45.75" hidden="1" customHeight="1" outlineLevel="3">
      <c r="A524" s="72" t="s">
        <v>780</v>
      </c>
      <c r="B524" s="72" t="s">
        <v>781</v>
      </c>
      <c r="C524" s="199">
        <v>5706</v>
      </c>
      <c r="D524" s="198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 spans="1:26" ht="45.75" hidden="1" customHeight="1" outlineLevel="3">
      <c r="A525" s="72" t="s">
        <v>782</v>
      </c>
      <c r="B525" s="72" t="s">
        <v>783</v>
      </c>
      <c r="C525" s="199">
        <v>11708</v>
      </c>
      <c r="D525" s="198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 spans="1:26" ht="57" hidden="1" customHeight="1" outlineLevel="3">
      <c r="A526" s="72" t="s">
        <v>784</v>
      </c>
      <c r="B526" s="72" t="s">
        <v>785</v>
      </c>
      <c r="C526" s="199">
        <v>34872</v>
      </c>
      <c r="D526" s="198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 spans="1:26" ht="45.75" hidden="1" customHeight="1" outlineLevel="3">
      <c r="A527" s="72" t="s">
        <v>786</v>
      </c>
      <c r="B527" s="72" t="s">
        <v>787</v>
      </c>
      <c r="C527" s="199">
        <v>5073</v>
      </c>
      <c r="D527" s="198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 spans="1:26" ht="57" hidden="1" customHeight="1" outlineLevel="3">
      <c r="A528" s="72" t="s">
        <v>788</v>
      </c>
      <c r="B528" s="72" t="s">
        <v>789</v>
      </c>
      <c r="C528" s="199">
        <v>33503</v>
      </c>
      <c r="D528" s="198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 spans="1:26" ht="12" customHeight="1" outlineLevel="2">
      <c r="A529" s="205" t="s">
        <v>790</v>
      </c>
      <c r="B529" s="198"/>
      <c r="C529" s="206">
        <v>3332</v>
      </c>
      <c r="D529" s="198"/>
    </row>
    <row r="530" spans="1:26" ht="57" customHeight="1" outlineLevel="3">
      <c r="A530" s="68" t="s">
        <v>791</v>
      </c>
      <c r="B530" s="68" t="s">
        <v>792</v>
      </c>
      <c r="C530" s="207">
        <v>850</v>
      </c>
      <c r="D530" s="198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ht="57" customHeight="1" outlineLevel="3">
      <c r="A531" s="68" t="s">
        <v>793</v>
      </c>
      <c r="B531" s="68" t="s">
        <v>794</v>
      </c>
      <c r="C531" s="207">
        <v>2482</v>
      </c>
      <c r="D531" s="198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ht="12.75" customHeight="1" collapsed="1">
      <c r="A532" s="208" t="s">
        <v>795</v>
      </c>
      <c r="B532" s="198"/>
      <c r="C532" s="209">
        <v>929266</v>
      </c>
      <c r="D532" s="198"/>
    </row>
    <row r="533" spans="1:26" ht="12" customHeight="1" outlineLevel="1">
      <c r="A533" s="201" t="s">
        <v>796</v>
      </c>
      <c r="B533" s="198"/>
      <c r="C533" s="202">
        <v>350725</v>
      </c>
      <c r="D533" s="198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 spans="1:26" ht="12" customHeight="1" outlineLevel="2">
      <c r="A534" s="200" t="s">
        <v>797</v>
      </c>
      <c r="B534" s="198"/>
      <c r="C534" s="199">
        <v>350725</v>
      </c>
      <c r="D534" s="198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 spans="1:26" ht="12" customHeight="1" outlineLevel="3">
      <c r="A535" s="72" t="s">
        <v>798</v>
      </c>
      <c r="B535" s="72"/>
      <c r="C535" s="199">
        <v>80910</v>
      </c>
      <c r="D535" s="198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spans="1:26" ht="12" customHeight="1" outlineLevel="3">
      <c r="A536" s="72" t="s">
        <v>799</v>
      </c>
      <c r="B536" s="72"/>
      <c r="C536" s="199">
        <v>94815</v>
      </c>
      <c r="D536" s="198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spans="1:26" ht="45.75" customHeight="1" outlineLevel="3">
      <c r="A537" s="72" t="s">
        <v>800</v>
      </c>
      <c r="B537" s="72" t="s">
        <v>801</v>
      </c>
      <c r="C537" s="199">
        <v>175000</v>
      </c>
      <c r="D537" s="198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spans="1:26" ht="12" customHeight="1" outlineLevel="1">
      <c r="A538" s="203" t="s">
        <v>802</v>
      </c>
      <c r="B538" s="198"/>
      <c r="C538" s="204">
        <v>48629</v>
      </c>
      <c r="D538" s="198"/>
    </row>
    <row r="539" spans="1:26" ht="12" customHeight="1" outlineLevel="2">
      <c r="A539" s="205" t="s">
        <v>803</v>
      </c>
      <c r="B539" s="198"/>
      <c r="C539" s="206">
        <v>2930</v>
      </c>
      <c r="D539" s="198"/>
    </row>
    <row r="540" spans="1:26" ht="45.75" customHeight="1" outlineLevel="3">
      <c r="A540" s="68" t="s">
        <v>804</v>
      </c>
      <c r="B540" s="68" t="s">
        <v>805</v>
      </c>
      <c r="C540" s="207">
        <v>2930</v>
      </c>
      <c r="D540" s="198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2" customHeight="1" outlineLevel="2">
      <c r="A541" s="205" t="s">
        <v>806</v>
      </c>
      <c r="B541" s="198"/>
      <c r="C541" s="206">
        <v>39660</v>
      </c>
      <c r="D541" s="198"/>
    </row>
    <row r="542" spans="1:26" ht="45.75" customHeight="1" outlineLevel="3">
      <c r="A542" s="77" t="s">
        <v>807</v>
      </c>
      <c r="B542" s="77" t="s">
        <v>808</v>
      </c>
      <c r="C542" s="226">
        <v>28520</v>
      </c>
      <c r="D542" s="19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spans="1:26" ht="45.75" customHeight="1" outlineLevel="3">
      <c r="A543" s="77" t="s">
        <v>809</v>
      </c>
      <c r="B543" s="77" t="s">
        <v>810</v>
      </c>
      <c r="C543" s="226">
        <v>3956</v>
      </c>
      <c r="D543" s="19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spans="1:26" ht="45.75" customHeight="1" outlineLevel="3">
      <c r="A544" s="77" t="s">
        <v>811</v>
      </c>
      <c r="B544" s="77" t="s">
        <v>812</v>
      </c>
      <c r="C544" s="226">
        <v>7184</v>
      </c>
      <c r="D544" s="19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spans="1:26" ht="12" customHeight="1" outlineLevel="2">
      <c r="A545" s="205" t="s">
        <v>813</v>
      </c>
      <c r="B545" s="198"/>
      <c r="C545" s="206">
        <v>6039</v>
      </c>
      <c r="D545" s="198"/>
    </row>
    <row r="546" spans="1:26" ht="45.75" customHeight="1" outlineLevel="3">
      <c r="A546" s="68" t="s">
        <v>814</v>
      </c>
      <c r="B546" s="68" t="s">
        <v>815</v>
      </c>
      <c r="C546" s="207">
        <v>550</v>
      </c>
      <c r="D546" s="198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45.75" customHeight="1" outlineLevel="3">
      <c r="A547" s="68" t="s">
        <v>816</v>
      </c>
      <c r="B547" s="68" t="s">
        <v>817</v>
      </c>
      <c r="C547" s="207">
        <v>550</v>
      </c>
      <c r="D547" s="198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45.75" customHeight="1" outlineLevel="3">
      <c r="A548" s="68" t="s">
        <v>818</v>
      </c>
      <c r="B548" s="68" t="s">
        <v>817</v>
      </c>
      <c r="C548" s="207">
        <v>550</v>
      </c>
      <c r="D548" s="198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68.25" customHeight="1" outlineLevel="3">
      <c r="A549" s="68" t="s">
        <v>819</v>
      </c>
      <c r="B549" s="68" t="s">
        <v>820</v>
      </c>
      <c r="C549" s="207">
        <v>350</v>
      </c>
      <c r="D549" s="198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68.25" customHeight="1" outlineLevel="3">
      <c r="A550" s="68" t="s">
        <v>821</v>
      </c>
      <c r="B550" s="68" t="s">
        <v>822</v>
      </c>
      <c r="C550" s="207">
        <v>450</v>
      </c>
      <c r="D550" s="198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45.75" customHeight="1" outlineLevel="3">
      <c r="A551" s="68" t="s">
        <v>823</v>
      </c>
      <c r="B551" s="68" t="s">
        <v>824</v>
      </c>
      <c r="C551" s="207">
        <v>662</v>
      </c>
      <c r="D551" s="198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68.25" customHeight="1" outlineLevel="3">
      <c r="A552" s="68" t="s">
        <v>825</v>
      </c>
      <c r="B552" s="68" t="s">
        <v>826</v>
      </c>
      <c r="C552" s="207">
        <v>400</v>
      </c>
      <c r="D552" s="198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68.25" customHeight="1" outlineLevel="3">
      <c r="A553" s="68" t="s">
        <v>827</v>
      </c>
      <c r="B553" s="68" t="s">
        <v>828</v>
      </c>
      <c r="C553" s="207">
        <v>887</v>
      </c>
      <c r="D553" s="198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57" customHeight="1" outlineLevel="3">
      <c r="A554" s="68" t="s">
        <v>829</v>
      </c>
      <c r="B554" s="68" t="s">
        <v>830</v>
      </c>
      <c r="C554" s="207">
        <v>650</v>
      </c>
      <c r="D554" s="198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68.25" customHeight="1" outlineLevel="3">
      <c r="A555" s="68" t="s">
        <v>831</v>
      </c>
      <c r="B555" s="68" t="s">
        <v>832</v>
      </c>
      <c r="C555" s="207">
        <v>400</v>
      </c>
      <c r="D555" s="198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68.25" customHeight="1" outlineLevel="3">
      <c r="A556" s="68" t="s">
        <v>833</v>
      </c>
      <c r="B556" s="68" t="s">
        <v>834</v>
      </c>
      <c r="C556" s="207">
        <v>590</v>
      </c>
      <c r="D556" s="198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2" customHeight="1" outlineLevel="1">
      <c r="A557" s="203" t="s">
        <v>835</v>
      </c>
      <c r="B557" s="198"/>
      <c r="C557" s="204">
        <v>480908</v>
      </c>
      <c r="D557" s="198"/>
    </row>
    <row r="558" spans="1:26" ht="12" customHeight="1" outlineLevel="2">
      <c r="A558" s="205" t="s">
        <v>836</v>
      </c>
      <c r="B558" s="198"/>
      <c r="C558" s="206">
        <v>265957</v>
      </c>
      <c r="D558" s="198"/>
    </row>
    <row r="559" spans="1:26" ht="45.75" customHeight="1" outlineLevel="3">
      <c r="A559" s="68" t="s">
        <v>837</v>
      </c>
      <c r="B559" s="68" t="s">
        <v>838</v>
      </c>
      <c r="C559" s="207">
        <v>43320</v>
      </c>
      <c r="D559" s="198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45.75" customHeight="1" outlineLevel="3">
      <c r="A560" s="68" t="s">
        <v>839</v>
      </c>
      <c r="B560" s="68" t="s">
        <v>840</v>
      </c>
      <c r="C560" s="207">
        <v>46930</v>
      </c>
      <c r="D560" s="198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45.75" customHeight="1" outlineLevel="3">
      <c r="A561" s="68" t="s">
        <v>841</v>
      </c>
      <c r="B561" s="68" t="s">
        <v>842</v>
      </c>
      <c r="C561" s="207">
        <v>2047</v>
      </c>
      <c r="D561" s="198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45.75" customHeight="1" outlineLevel="3">
      <c r="A562" s="68" t="s">
        <v>843</v>
      </c>
      <c r="B562" s="68" t="s">
        <v>844</v>
      </c>
      <c r="C562" s="207">
        <v>15520</v>
      </c>
      <c r="D562" s="198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45.75" customHeight="1" outlineLevel="3">
      <c r="A563" s="68" t="s">
        <v>845</v>
      </c>
      <c r="B563" s="68" t="s">
        <v>846</v>
      </c>
      <c r="C563" s="207">
        <v>65960</v>
      </c>
      <c r="D563" s="198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45.75" customHeight="1" outlineLevel="3">
      <c r="A564" s="68" t="s">
        <v>847</v>
      </c>
      <c r="B564" s="68" t="s">
        <v>848</v>
      </c>
      <c r="C564" s="207">
        <v>3880</v>
      </c>
      <c r="D564" s="198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45.75" customHeight="1" outlineLevel="3">
      <c r="A565" s="68" t="s">
        <v>849</v>
      </c>
      <c r="B565" s="68" t="s">
        <v>850</v>
      </c>
      <c r="C565" s="207">
        <v>53808</v>
      </c>
      <c r="D565" s="198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45.75" customHeight="1" outlineLevel="3">
      <c r="A566" s="68" t="s">
        <v>851</v>
      </c>
      <c r="B566" s="68" t="s">
        <v>852</v>
      </c>
      <c r="C566" s="207">
        <v>7332</v>
      </c>
      <c r="D566" s="198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45.75" customHeight="1" outlineLevel="3">
      <c r="A567" s="68" t="s">
        <v>853</v>
      </c>
      <c r="B567" s="68" t="s">
        <v>854</v>
      </c>
      <c r="C567" s="207">
        <v>27160</v>
      </c>
      <c r="D567" s="198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2" customHeight="1" outlineLevel="2">
      <c r="A568" s="205" t="s">
        <v>160</v>
      </c>
      <c r="B568" s="198"/>
      <c r="C568" s="206">
        <v>145692</v>
      </c>
      <c r="D568" s="198"/>
    </row>
    <row r="569" spans="1:26" ht="57" customHeight="1" outlineLevel="3">
      <c r="A569" s="68" t="s">
        <v>855</v>
      </c>
      <c r="B569" s="68" t="s">
        <v>856</v>
      </c>
      <c r="C569" s="207">
        <v>1075</v>
      </c>
      <c r="D569" s="198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57" customHeight="1" outlineLevel="3">
      <c r="A570" s="68" t="s">
        <v>857</v>
      </c>
      <c r="B570" s="68" t="s">
        <v>858</v>
      </c>
      <c r="C570" s="207">
        <v>2149</v>
      </c>
      <c r="D570" s="198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57" customHeight="1" outlineLevel="3">
      <c r="A571" s="68" t="s">
        <v>859</v>
      </c>
      <c r="B571" s="68" t="s">
        <v>860</v>
      </c>
      <c r="C571" s="207">
        <v>7522</v>
      </c>
      <c r="D571" s="198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68.25" customHeight="1" outlineLevel="3">
      <c r="A572" s="68" t="s">
        <v>861</v>
      </c>
      <c r="B572" s="68" t="s">
        <v>862</v>
      </c>
      <c r="C572" s="207">
        <v>21505</v>
      </c>
      <c r="D572" s="198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57" customHeight="1" outlineLevel="3">
      <c r="A573" s="68" t="s">
        <v>863</v>
      </c>
      <c r="B573" s="68" t="s">
        <v>864</v>
      </c>
      <c r="C573" s="207">
        <v>8602</v>
      </c>
      <c r="D573" s="198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57" customHeight="1" outlineLevel="3">
      <c r="A574" s="68" t="s">
        <v>865</v>
      </c>
      <c r="B574" s="68" t="s">
        <v>866</v>
      </c>
      <c r="C574" s="207">
        <v>21505</v>
      </c>
      <c r="D574" s="198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34.5" customHeight="1" outlineLevel="3">
      <c r="A575" s="67" t="s">
        <v>867</v>
      </c>
      <c r="B575" s="67" t="s">
        <v>868</v>
      </c>
      <c r="C575" s="197">
        <v>538</v>
      </c>
      <c r="D575" s="198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45.75" customHeight="1" outlineLevel="3">
      <c r="A576" s="68" t="s">
        <v>869</v>
      </c>
      <c r="B576" s="68" t="s">
        <v>870</v>
      </c>
      <c r="C576" s="207">
        <v>10860</v>
      </c>
      <c r="D576" s="198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34.5" customHeight="1" outlineLevel="3">
      <c r="A577" s="68" t="s">
        <v>871</v>
      </c>
      <c r="B577" s="68" t="s">
        <v>872</v>
      </c>
      <c r="C577" s="207">
        <v>14409</v>
      </c>
      <c r="D577" s="198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57" customHeight="1" outlineLevel="3">
      <c r="A578" s="68" t="s">
        <v>873</v>
      </c>
      <c r="B578" s="68" t="s">
        <v>874</v>
      </c>
      <c r="C578" s="207">
        <v>11828</v>
      </c>
      <c r="D578" s="198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45.75" customHeight="1" outlineLevel="3">
      <c r="A579" s="68" t="s">
        <v>875</v>
      </c>
      <c r="B579" s="68" t="s">
        <v>876</v>
      </c>
      <c r="C579" s="207">
        <v>9140</v>
      </c>
      <c r="D579" s="198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45.75" customHeight="1" outlineLevel="3">
      <c r="A580" s="68" t="s">
        <v>877</v>
      </c>
      <c r="B580" s="68" t="s">
        <v>878</v>
      </c>
      <c r="C580" s="207">
        <v>15054</v>
      </c>
      <c r="D580" s="198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45.75" customHeight="1" outlineLevel="3">
      <c r="A581" s="68" t="s">
        <v>879</v>
      </c>
      <c r="B581" s="68" t="s">
        <v>880</v>
      </c>
      <c r="C581" s="207">
        <v>4301</v>
      </c>
      <c r="D581" s="198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45.75" customHeight="1" outlineLevel="3">
      <c r="A582" s="68" t="s">
        <v>881</v>
      </c>
      <c r="B582" s="68" t="s">
        <v>882</v>
      </c>
      <c r="C582" s="207">
        <v>17204</v>
      </c>
      <c r="D582" s="198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2" customHeight="1" outlineLevel="2">
      <c r="A583" s="205" t="s">
        <v>758</v>
      </c>
      <c r="B583" s="198"/>
      <c r="C583" s="206">
        <v>69259</v>
      </c>
      <c r="D583" s="198"/>
    </row>
    <row r="584" spans="1:26" ht="45.75" customHeight="1" outlineLevel="3">
      <c r="A584" s="68" t="s">
        <v>883</v>
      </c>
      <c r="B584" s="68" t="s">
        <v>884</v>
      </c>
      <c r="C584" s="207">
        <v>730</v>
      </c>
      <c r="D584" s="198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45.75" customHeight="1" outlineLevel="3">
      <c r="A585" s="68" t="s">
        <v>885</v>
      </c>
      <c r="B585" s="68" t="s">
        <v>886</v>
      </c>
      <c r="C585" s="207">
        <v>40667</v>
      </c>
      <c r="D585" s="198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45.75" customHeight="1" outlineLevel="3">
      <c r="A586" s="68" t="s">
        <v>887</v>
      </c>
      <c r="B586" s="68" t="s">
        <v>888</v>
      </c>
      <c r="C586" s="207">
        <v>1921</v>
      </c>
      <c r="D586" s="198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45.75" customHeight="1" outlineLevel="3">
      <c r="A587" s="68" t="s">
        <v>889</v>
      </c>
      <c r="B587" s="68" t="s">
        <v>890</v>
      </c>
      <c r="C587" s="207">
        <v>478</v>
      </c>
      <c r="D587" s="198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45.75" customHeight="1" outlineLevel="3">
      <c r="A588" s="68" t="s">
        <v>891</v>
      </c>
      <c r="B588" s="68" t="s">
        <v>892</v>
      </c>
      <c r="C588" s="207">
        <v>25463</v>
      </c>
      <c r="D588" s="198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2" customHeight="1" outlineLevel="1">
      <c r="A589" s="203" t="s">
        <v>893</v>
      </c>
      <c r="B589" s="198"/>
      <c r="C589" s="204">
        <v>49005</v>
      </c>
      <c r="D589" s="198"/>
    </row>
    <row r="590" spans="1:26" ht="12" customHeight="1" outlineLevel="2">
      <c r="A590" s="205" t="s">
        <v>160</v>
      </c>
      <c r="B590" s="198"/>
      <c r="C590" s="206">
        <v>7742</v>
      </c>
      <c r="D590" s="198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45.75" customHeight="1" outlineLevel="3">
      <c r="A591" s="68" t="s">
        <v>894</v>
      </c>
      <c r="B591" s="68" t="s">
        <v>895</v>
      </c>
      <c r="C591" s="207">
        <v>7742</v>
      </c>
      <c r="D591" s="198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2" customHeight="1" outlineLevel="2">
      <c r="A592" s="205" t="s">
        <v>118</v>
      </c>
      <c r="B592" s="198"/>
      <c r="C592" s="206">
        <v>10275</v>
      </c>
      <c r="D592" s="198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57" customHeight="1" outlineLevel="3">
      <c r="A593" s="68" t="s">
        <v>896</v>
      </c>
      <c r="B593" s="68" t="s">
        <v>897</v>
      </c>
      <c r="C593" s="207">
        <v>10275</v>
      </c>
      <c r="D593" s="198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2" customHeight="1" outlineLevel="2">
      <c r="A594" s="205" t="s">
        <v>898</v>
      </c>
      <c r="B594" s="198"/>
      <c r="C594" s="206">
        <v>30988</v>
      </c>
      <c r="D594" s="198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45.75" customHeight="1" outlineLevel="3">
      <c r="A595" s="72" t="s">
        <v>899</v>
      </c>
      <c r="B595" s="72" t="s">
        <v>900</v>
      </c>
      <c r="C595" s="199">
        <v>20000</v>
      </c>
      <c r="D595" s="198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spans="1:26" ht="45.75" customHeight="1" outlineLevel="3">
      <c r="A596" s="72" t="s">
        <v>901</v>
      </c>
      <c r="B596" s="72" t="s">
        <v>902</v>
      </c>
      <c r="C596" s="199">
        <v>10988</v>
      </c>
      <c r="D596" s="198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spans="1:26" ht="12.75" customHeight="1" collapsed="1">
      <c r="A597" s="224" t="s">
        <v>103</v>
      </c>
      <c r="B597" s="217"/>
      <c r="C597" s="225">
        <v>4100639</v>
      </c>
      <c r="D597" s="217"/>
    </row>
    <row r="598" spans="1:26" ht="15.75" customHeight="1">
      <c r="A598" s="64"/>
      <c r="B598" s="64"/>
      <c r="C598" s="65"/>
      <c r="D598" s="65"/>
    </row>
    <row r="599" spans="1:26" ht="15.75" customHeight="1">
      <c r="A599" s="64"/>
      <c r="B599" s="64"/>
      <c r="C599" s="65"/>
      <c r="D599" s="65"/>
    </row>
    <row r="600" spans="1:26" ht="15.75" customHeight="1">
      <c r="A600" s="64"/>
      <c r="B600" s="64"/>
      <c r="C600" s="65"/>
      <c r="D600" s="65"/>
    </row>
    <row r="601" spans="1:26" ht="15.75" customHeight="1">
      <c r="A601" s="64"/>
      <c r="B601" s="64"/>
      <c r="C601" s="65"/>
      <c r="D601" s="65"/>
    </row>
    <row r="602" spans="1:26" ht="15.75" customHeight="1">
      <c r="A602" s="64"/>
      <c r="B602" s="64" t="s">
        <v>903</v>
      </c>
      <c r="C602" s="65">
        <f>SUM(C593,C591,C584:D588,C576:D582,C569:D574,C559:D567,C546:D556,C540,C530:D531,C500:D503)+C16</f>
        <v>546488</v>
      </c>
      <c r="D602" s="65"/>
    </row>
    <row r="603" spans="1:26" ht="15.75" customHeight="1">
      <c r="A603" s="64"/>
      <c r="B603" s="64"/>
      <c r="C603" s="65"/>
      <c r="D603" s="65"/>
    </row>
    <row r="604" spans="1:26" ht="15.75" customHeight="1">
      <c r="A604" s="64"/>
      <c r="B604" s="64"/>
      <c r="C604" s="65"/>
      <c r="D604" s="65"/>
    </row>
    <row r="605" spans="1:26" ht="15.75" customHeight="1">
      <c r="A605" s="64"/>
      <c r="B605" s="64"/>
      <c r="C605" s="65"/>
      <c r="D605" s="65"/>
    </row>
    <row r="606" spans="1:26" ht="15.75" customHeight="1">
      <c r="A606" s="64"/>
      <c r="B606" s="64"/>
      <c r="C606" s="65"/>
      <c r="D606" s="65"/>
    </row>
    <row r="607" spans="1:26" ht="15.75" customHeight="1">
      <c r="A607" s="64"/>
      <c r="B607" s="64"/>
      <c r="C607" s="65"/>
      <c r="D607" s="65"/>
    </row>
    <row r="608" spans="1:26" ht="15.75" customHeight="1">
      <c r="A608" s="64"/>
      <c r="B608" s="64"/>
      <c r="C608" s="65"/>
      <c r="D608" s="65"/>
    </row>
    <row r="609" spans="1:4" ht="15.75" customHeight="1">
      <c r="A609" s="64"/>
      <c r="B609" s="64"/>
      <c r="C609" s="65"/>
      <c r="D609" s="65"/>
    </row>
    <row r="610" spans="1:4" ht="15.75" customHeight="1">
      <c r="A610" s="64"/>
      <c r="B610" s="64"/>
      <c r="C610" s="65"/>
      <c r="D610" s="65"/>
    </row>
    <row r="611" spans="1:4" ht="15.75" customHeight="1">
      <c r="A611" s="64"/>
      <c r="B611" s="64"/>
      <c r="C611" s="65"/>
      <c r="D611" s="65"/>
    </row>
    <row r="612" spans="1:4" ht="15.75" customHeight="1">
      <c r="A612" s="64"/>
      <c r="B612" s="64"/>
      <c r="C612" s="65"/>
      <c r="D612" s="65"/>
    </row>
    <row r="613" spans="1:4" ht="15.75" customHeight="1">
      <c r="A613" s="64"/>
      <c r="B613" s="64"/>
      <c r="C613" s="65"/>
      <c r="D613" s="65"/>
    </row>
    <row r="614" spans="1:4" ht="15.75" customHeight="1">
      <c r="A614" s="64"/>
      <c r="B614" s="64"/>
      <c r="C614" s="65"/>
      <c r="D614" s="65"/>
    </row>
    <row r="615" spans="1:4" ht="15.75" customHeight="1">
      <c r="A615" s="64"/>
      <c r="B615" s="64"/>
      <c r="C615" s="65"/>
      <c r="D615" s="65"/>
    </row>
    <row r="616" spans="1:4" ht="15.75" customHeight="1">
      <c r="A616" s="64"/>
      <c r="B616" s="64"/>
      <c r="C616" s="65"/>
      <c r="D616" s="65"/>
    </row>
    <row r="617" spans="1:4" ht="15.75" customHeight="1">
      <c r="A617" s="64"/>
      <c r="B617" s="64"/>
      <c r="C617" s="65"/>
      <c r="D617" s="65"/>
    </row>
    <row r="618" spans="1:4" ht="15.75" customHeight="1">
      <c r="A618" s="64"/>
      <c r="B618" s="64"/>
      <c r="C618" s="65"/>
      <c r="D618" s="65"/>
    </row>
    <row r="619" spans="1:4" ht="15.75" customHeight="1">
      <c r="A619" s="64"/>
      <c r="B619" s="64"/>
      <c r="C619" s="65"/>
      <c r="D619" s="65"/>
    </row>
    <row r="620" spans="1:4" ht="15.75" customHeight="1">
      <c r="A620" s="64"/>
      <c r="B620" s="64"/>
      <c r="C620" s="65"/>
      <c r="D620" s="65"/>
    </row>
    <row r="621" spans="1:4" ht="15.75" customHeight="1">
      <c r="A621" s="64"/>
      <c r="B621" s="64"/>
      <c r="C621" s="65"/>
      <c r="D621" s="65"/>
    </row>
    <row r="622" spans="1:4" ht="15.75" customHeight="1">
      <c r="A622" s="64"/>
      <c r="B622" s="64"/>
      <c r="C622" s="65"/>
      <c r="D622" s="65"/>
    </row>
    <row r="623" spans="1:4" ht="15.75" customHeight="1">
      <c r="A623" s="64"/>
      <c r="B623" s="64"/>
      <c r="C623" s="65"/>
      <c r="D623" s="65"/>
    </row>
    <row r="624" spans="1:4" ht="15.75" customHeight="1">
      <c r="A624" s="64"/>
      <c r="B624" s="64"/>
      <c r="C624" s="65"/>
      <c r="D624" s="65"/>
    </row>
    <row r="625" spans="1:4" ht="15.75" customHeight="1">
      <c r="A625" s="64"/>
      <c r="B625" s="64"/>
      <c r="C625" s="65"/>
      <c r="D625" s="65"/>
    </row>
    <row r="626" spans="1:4" ht="15.75" customHeight="1">
      <c r="A626" s="64"/>
      <c r="B626" s="64"/>
      <c r="C626" s="65"/>
      <c r="D626" s="65"/>
    </row>
    <row r="627" spans="1:4" ht="15.75" customHeight="1">
      <c r="A627" s="64"/>
      <c r="B627" s="64"/>
      <c r="C627" s="65"/>
      <c r="D627" s="65"/>
    </row>
    <row r="628" spans="1:4" ht="15.75" customHeight="1">
      <c r="A628" s="64"/>
      <c r="B628" s="64"/>
      <c r="C628" s="65"/>
      <c r="D628" s="65"/>
    </row>
    <row r="629" spans="1:4" ht="15.75" customHeight="1">
      <c r="A629" s="64"/>
      <c r="B629" s="64"/>
      <c r="C629" s="65"/>
      <c r="D629" s="65"/>
    </row>
    <row r="630" spans="1:4" ht="15.75" customHeight="1">
      <c r="A630" s="64"/>
      <c r="B630" s="64"/>
      <c r="C630" s="65"/>
      <c r="D630" s="65"/>
    </row>
    <row r="631" spans="1:4" ht="15.75" customHeight="1">
      <c r="A631" s="64"/>
      <c r="B631" s="64"/>
      <c r="C631" s="65"/>
      <c r="D631" s="65"/>
    </row>
    <row r="632" spans="1:4" ht="15.75" customHeight="1">
      <c r="A632" s="64"/>
      <c r="B632" s="64"/>
      <c r="C632" s="65"/>
      <c r="D632" s="65"/>
    </row>
    <row r="633" spans="1:4" ht="15.75" customHeight="1">
      <c r="A633" s="64"/>
      <c r="B633" s="64"/>
      <c r="C633" s="65"/>
      <c r="D633" s="65"/>
    </row>
    <row r="634" spans="1:4" ht="15.75" customHeight="1">
      <c r="A634" s="64"/>
      <c r="B634" s="64"/>
      <c r="C634" s="65"/>
      <c r="D634" s="65"/>
    </row>
    <row r="635" spans="1:4" ht="15.75" customHeight="1">
      <c r="A635" s="64"/>
      <c r="B635" s="64"/>
      <c r="C635" s="65"/>
      <c r="D635" s="65"/>
    </row>
    <row r="636" spans="1:4" ht="15.75" customHeight="1">
      <c r="A636" s="64"/>
      <c r="B636" s="64"/>
      <c r="C636" s="65"/>
      <c r="D636" s="65"/>
    </row>
    <row r="637" spans="1:4" ht="15.75" customHeight="1">
      <c r="A637" s="64"/>
      <c r="B637" s="64"/>
      <c r="C637" s="65"/>
      <c r="D637" s="65"/>
    </row>
    <row r="638" spans="1:4" ht="15.75" customHeight="1">
      <c r="A638" s="64"/>
      <c r="B638" s="64"/>
      <c r="C638" s="65"/>
      <c r="D638" s="65"/>
    </row>
    <row r="639" spans="1:4" ht="15.75" customHeight="1">
      <c r="A639" s="64"/>
      <c r="B639" s="64"/>
      <c r="C639" s="65"/>
      <c r="D639" s="65"/>
    </row>
    <row r="640" spans="1:4" ht="15.75" customHeight="1">
      <c r="A640" s="64"/>
      <c r="B640" s="64"/>
      <c r="C640" s="65"/>
      <c r="D640" s="65"/>
    </row>
    <row r="641" spans="1:4" ht="15.75" customHeight="1">
      <c r="A641" s="64"/>
      <c r="B641" s="64"/>
      <c r="C641" s="65"/>
      <c r="D641" s="65"/>
    </row>
    <row r="642" spans="1:4" ht="15.75" customHeight="1">
      <c r="A642" s="64"/>
      <c r="B642" s="64"/>
      <c r="C642" s="65"/>
      <c r="D642" s="65"/>
    </row>
    <row r="643" spans="1:4" ht="15.75" customHeight="1">
      <c r="A643" s="64"/>
      <c r="B643" s="64"/>
      <c r="C643" s="65"/>
      <c r="D643" s="65"/>
    </row>
    <row r="644" spans="1:4" ht="15.75" customHeight="1">
      <c r="A644" s="64"/>
      <c r="B644" s="64"/>
      <c r="C644" s="65"/>
      <c r="D644" s="65"/>
    </row>
    <row r="645" spans="1:4" ht="15.75" customHeight="1">
      <c r="A645" s="64"/>
      <c r="B645" s="64"/>
      <c r="C645" s="65"/>
      <c r="D645" s="65"/>
    </row>
    <row r="646" spans="1:4" ht="15.75" customHeight="1">
      <c r="A646" s="64"/>
      <c r="B646" s="64"/>
      <c r="C646" s="65"/>
      <c r="D646" s="65"/>
    </row>
    <row r="647" spans="1:4" ht="15.75" customHeight="1">
      <c r="A647" s="64"/>
      <c r="B647" s="64"/>
      <c r="C647" s="65"/>
      <c r="D647" s="65"/>
    </row>
    <row r="648" spans="1:4" ht="15.75" customHeight="1">
      <c r="A648" s="64"/>
      <c r="B648" s="64"/>
      <c r="C648" s="65"/>
      <c r="D648" s="65"/>
    </row>
    <row r="649" spans="1:4" ht="15.75" customHeight="1">
      <c r="A649" s="64"/>
      <c r="B649" s="64"/>
      <c r="C649" s="65"/>
      <c r="D649" s="65"/>
    </row>
    <row r="650" spans="1:4" ht="15.75" customHeight="1">
      <c r="A650" s="64"/>
      <c r="B650" s="64"/>
      <c r="C650" s="65"/>
      <c r="D650" s="65"/>
    </row>
    <row r="651" spans="1:4" ht="15.75" customHeight="1">
      <c r="A651" s="64"/>
      <c r="B651" s="64"/>
      <c r="C651" s="65"/>
      <c r="D651" s="65"/>
    </row>
    <row r="652" spans="1:4" ht="15.75" customHeight="1">
      <c r="A652" s="64"/>
      <c r="B652" s="64"/>
      <c r="C652" s="65"/>
      <c r="D652" s="65"/>
    </row>
    <row r="653" spans="1:4" ht="15.75" customHeight="1">
      <c r="A653" s="64"/>
      <c r="B653" s="64"/>
      <c r="C653" s="65"/>
      <c r="D653" s="65"/>
    </row>
    <row r="654" spans="1:4" ht="15.75" customHeight="1">
      <c r="A654" s="64"/>
      <c r="B654" s="64"/>
      <c r="C654" s="65"/>
      <c r="D654" s="65"/>
    </row>
    <row r="655" spans="1:4" ht="15.75" customHeight="1">
      <c r="A655" s="64"/>
      <c r="B655" s="64"/>
      <c r="C655" s="65"/>
      <c r="D655" s="65"/>
    </row>
    <row r="656" spans="1:4" ht="15.75" customHeight="1">
      <c r="A656" s="64"/>
      <c r="B656" s="64"/>
      <c r="C656" s="65"/>
      <c r="D656" s="65"/>
    </row>
    <row r="657" spans="1:4" ht="15.75" customHeight="1">
      <c r="A657" s="64"/>
      <c r="B657" s="64"/>
      <c r="C657" s="65"/>
      <c r="D657" s="65"/>
    </row>
    <row r="658" spans="1:4" ht="15.75" customHeight="1">
      <c r="A658" s="64"/>
      <c r="B658" s="64"/>
      <c r="C658" s="65"/>
      <c r="D658" s="65"/>
    </row>
    <row r="659" spans="1:4" ht="15.75" customHeight="1">
      <c r="A659" s="64"/>
      <c r="B659" s="64"/>
      <c r="C659" s="65"/>
      <c r="D659" s="65"/>
    </row>
    <row r="660" spans="1:4" ht="15.75" customHeight="1">
      <c r="A660" s="64"/>
      <c r="B660" s="64"/>
      <c r="C660" s="65"/>
      <c r="D660" s="65"/>
    </row>
    <row r="661" spans="1:4" ht="15.75" customHeight="1">
      <c r="A661" s="64"/>
      <c r="B661" s="64"/>
      <c r="C661" s="65"/>
      <c r="D661" s="65"/>
    </row>
    <row r="662" spans="1:4" ht="15.75" customHeight="1">
      <c r="A662" s="64"/>
      <c r="B662" s="64"/>
      <c r="C662" s="65"/>
      <c r="D662" s="65"/>
    </row>
    <row r="663" spans="1:4" ht="15.75" customHeight="1">
      <c r="A663" s="64"/>
      <c r="B663" s="64"/>
      <c r="C663" s="65"/>
      <c r="D663" s="65"/>
    </row>
    <row r="664" spans="1:4" ht="15.75" customHeight="1">
      <c r="A664" s="64"/>
      <c r="B664" s="64"/>
      <c r="C664" s="65"/>
      <c r="D664" s="65"/>
    </row>
    <row r="665" spans="1:4" ht="15.75" customHeight="1">
      <c r="A665" s="64"/>
      <c r="B665" s="64"/>
      <c r="C665" s="65"/>
      <c r="D665" s="65"/>
    </row>
    <row r="666" spans="1:4" ht="15.75" customHeight="1">
      <c r="A666" s="64"/>
      <c r="B666" s="64"/>
      <c r="C666" s="65"/>
      <c r="D666" s="65"/>
    </row>
    <row r="667" spans="1:4" ht="15.75" customHeight="1">
      <c r="A667" s="64"/>
      <c r="B667" s="64"/>
      <c r="C667" s="65"/>
      <c r="D667" s="65"/>
    </row>
    <row r="668" spans="1:4" ht="15.75" customHeight="1">
      <c r="A668" s="64"/>
      <c r="B668" s="64"/>
      <c r="C668" s="65"/>
      <c r="D668" s="65"/>
    </row>
    <row r="669" spans="1:4" ht="15.75" customHeight="1">
      <c r="A669" s="64"/>
      <c r="B669" s="64"/>
      <c r="C669" s="65"/>
      <c r="D669" s="65"/>
    </row>
    <row r="670" spans="1:4" ht="15.75" customHeight="1">
      <c r="A670" s="64"/>
      <c r="B670" s="64"/>
      <c r="C670" s="65"/>
      <c r="D670" s="65"/>
    </row>
    <row r="671" spans="1:4" ht="15.75" customHeight="1">
      <c r="A671" s="64"/>
      <c r="B671" s="64"/>
      <c r="C671" s="65"/>
      <c r="D671" s="65"/>
    </row>
    <row r="672" spans="1:4" ht="15.75" customHeight="1">
      <c r="A672" s="64"/>
      <c r="B672" s="64"/>
      <c r="C672" s="65"/>
      <c r="D672" s="65"/>
    </row>
    <row r="673" spans="1:4" ht="15.75" customHeight="1">
      <c r="A673" s="64"/>
      <c r="B673" s="64"/>
      <c r="C673" s="65"/>
      <c r="D673" s="65"/>
    </row>
    <row r="674" spans="1:4" ht="15.75" customHeight="1">
      <c r="A674" s="64"/>
      <c r="B674" s="64"/>
      <c r="C674" s="65"/>
      <c r="D674" s="65"/>
    </row>
    <row r="675" spans="1:4" ht="15.75" customHeight="1">
      <c r="A675" s="64"/>
      <c r="B675" s="64"/>
      <c r="C675" s="65"/>
      <c r="D675" s="65"/>
    </row>
    <row r="676" spans="1:4" ht="15.75" customHeight="1">
      <c r="A676" s="64"/>
      <c r="B676" s="64"/>
      <c r="C676" s="65"/>
      <c r="D676" s="65"/>
    </row>
    <row r="677" spans="1:4" ht="15.75" customHeight="1">
      <c r="A677" s="64"/>
      <c r="B677" s="64"/>
      <c r="C677" s="65"/>
      <c r="D677" s="65"/>
    </row>
    <row r="678" spans="1:4" ht="15.75" customHeight="1">
      <c r="A678" s="64"/>
      <c r="B678" s="64"/>
      <c r="C678" s="65"/>
      <c r="D678" s="65"/>
    </row>
    <row r="679" spans="1:4" ht="15.75" customHeight="1">
      <c r="A679" s="64"/>
      <c r="B679" s="64"/>
      <c r="C679" s="65"/>
      <c r="D679" s="65"/>
    </row>
    <row r="680" spans="1:4" ht="15.75" customHeight="1">
      <c r="A680" s="64"/>
      <c r="B680" s="64"/>
      <c r="C680" s="65"/>
      <c r="D680" s="65"/>
    </row>
    <row r="681" spans="1:4" ht="15.75" customHeight="1">
      <c r="A681" s="64"/>
      <c r="B681" s="64"/>
      <c r="C681" s="65"/>
      <c r="D681" s="65"/>
    </row>
    <row r="682" spans="1:4" ht="15.75" customHeight="1">
      <c r="A682" s="64"/>
      <c r="B682" s="64"/>
      <c r="C682" s="65"/>
      <c r="D682" s="65"/>
    </row>
    <row r="683" spans="1:4" ht="15.75" customHeight="1">
      <c r="A683" s="64"/>
      <c r="B683" s="64"/>
      <c r="C683" s="65"/>
      <c r="D683" s="65"/>
    </row>
    <row r="684" spans="1:4" ht="15.75" customHeight="1">
      <c r="A684" s="64"/>
      <c r="B684" s="64"/>
      <c r="C684" s="65"/>
      <c r="D684" s="65"/>
    </row>
    <row r="685" spans="1:4" ht="15.75" customHeight="1">
      <c r="A685" s="64"/>
      <c r="B685" s="64"/>
      <c r="C685" s="65"/>
      <c r="D685" s="65"/>
    </row>
    <row r="686" spans="1:4" ht="15.75" customHeight="1">
      <c r="A686" s="64"/>
      <c r="B686" s="64"/>
      <c r="C686" s="65"/>
      <c r="D686" s="65"/>
    </row>
    <row r="687" spans="1:4" ht="15.75" customHeight="1">
      <c r="A687" s="64"/>
      <c r="B687" s="64"/>
      <c r="C687" s="65"/>
      <c r="D687" s="65"/>
    </row>
    <row r="688" spans="1:4" ht="15.75" customHeight="1">
      <c r="A688" s="64"/>
      <c r="B688" s="64"/>
      <c r="C688" s="65"/>
      <c r="D688" s="65"/>
    </row>
    <row r="689" spans="1:4" ht="15.75" customHeight="1">
      <c r="A689" s="64"/>
      <c r="B689" s="64"/>
      <c r="C689" s="65"/>
      <c r="D689" s="65"/>
    </row>
    <row r="690" spans="1:4" ht="15.75" customHeight="1">
      <c r="A690" s="64"/>
      <c r="B690" s="64"/>
      <c r="C690" s="65"/>
      <c r="D690" s="65"/>
    </row>
    <row r="691" spans="1:4" ht="15.75" customHeight="1">
      <c r="A691" s="64"/>
      <c r="B691" s="64"/>
      <c r="C691" s="65"/>
      <c r="D691" s="65"/>
    </row>
    <row r="692" spans="1:4" ht="15.75" customHeight="1">
      <c r="A692" s="64"/>
      <c r="B692" s="64"/>
      <c r="C692" s="65"/>
      <c r="D692" s="65"/>
    </row>
    <row r="693" spans="1:4" ht="15.75" customHeight="1">
      <c r="A693" s="64"/>
      <c r="B693" s="64"/>
      <c r="C693" s="65"/>
      <c r="D693" s="65"/>
    </row>
    <row r="694" spans="1:4" ht="15.75" customHeight="1">
      <c r="A694" s="64"/>
      <c r="B694" s="64"/>
      <c r="C694" s="65"/>
      <c r="D694" s="65"/>
    </row>
    <row r="695" spans="1:4" ht="15.75" customHeight="1">
      <c r="A695" s="64"/>
      <c r="B695" s="64"/>
      <c r="C695" s="65"/>
      <c r="D695" s="65"/>
    </row>
    <row r="696" spans="1:4" ht="15.75" customHeight="1">
      <c r="A696" s="64"/>
      <c r="B696" s="64"/>
      <c r="C696" s="65"/>
      <c r="D696" s="65"/>
    </row>
    <row r="697" spans="1:4" ht="15.75" customHeight="1">
      <c r="A697" s="64"/>
      <c r="B697" s="64"/>
      <c r="C697" s="65"/>
      <c r="D697" s="65"/>
    </row>
    <row r="698" spans="1:4" ht="15.75" customHeight="1">
      <c r="A698" s="64"/>
      <c r="B698" s="64"/>
      <c r="C698" s="65"/>
      <c r="D698" s="65"/>
    </row>
    <row r="699" spans="1:4" ht="15.75" customHeight="1">
      <c r="A699" s="64"/>
      <c r="B699" s="64"/>
      <c r="C699" s="65"/>
      <c r="D699" s="65"/>
    </row>
    <row r="700" spans="1:4" ht="15.75" customHeight="1">
      <c r="A700" s="64"/>
      <c r="B700" s="64"/>
      <c r="C700" s="65"/>
      <c r="D700" s="65"/>
    </row>
    <row r="701" spans="1:4" ht="15.75" customHeight="1">
      <c r="A701" s="64"/>
      <c r="B701" s="64"/>
      <c r="C701" s="65"/>
      <c r="D701" s="65"/>
    </row>
    <row r="702" spans="1:4" ht="15.75" customHeight="1">
      <c r="A702" s="64"/>
      <c r="B702" s="64"/>
      <c r="C702" s="65"/>
      <c r="D702" s="65"/>
    </row>
    <row r="703" spans="1:4" ht="15.75" customHeight="1">
      <c r="A703" s="64"/>
      <c r="B703" s="64"/>
      <c r="C703" s="65"/>
      <c r="D703" s="65"/>
    </row>
    <row r="704" spans="1:4" ht="15.75" customHeight="1">
      <c r="A704" s="64"/>
      <c r="B704" s="64"/>
      <c r="C704" s="65"/>
      <c r="D704" s="65"/>
    </row>
    <row r="705" spans="1:4" ht="15.75" customHeight="1">
      <c r="A705" s="64"/>
      <c r="B705" s="64"/>
      <c r="C705" s="65"/>
      <c r="D705" s="65"/>
    </row>
    <row r="706" spans="1:4" ht="15.75" customHeight="1">
      <c r="A706" s="64"/>
      <c r="B706" s="64"/>
      <c r="C706" s="65"/>
      <c r="D706" s="65"/>
    </row>
    <row r="707" spans="1:4" ht="15.75" customHeight="1">
      <c r="A707" s="64"/>
      <c r="B707" s="64"/>
      <c r="C707" s="65"/>
      <c r="D707" s="65"/>
    </row>
    <row r="708" spans="1:4" ht="15.75" customHeight="1">
      <c r="A708" s="64"/>
      <c r="B708" s="64"/>
      <c r="C708" s="65"/>
      <c r="D708" s="65"/>
    </row>
    <row r="709" spans="1:4" ht="15.75" customHeight="1">
      <c r="A709" s="64"/>
      <c r="B709" s="64"/>
      <c r="C709" s="65"/>
      <c r="D709" s="65"/>
    </row>
    <row r="710" spans="1:4" ht="15.75" customHeight="1">
      <c r="A710" s="64"/>
      <c r="B710" s="64"/>
      <c r="C710" s="65"/>
      <c r="D710" s="65"/>
    </row>
    <row r="711" spans="1:4" ht="15.75" customHeight="1">
      <c r="A711" s="64"/>
      <c r="B711" s="64"/>
      <c r="C711" s="65"/>
      <c r="D711" s="65"/>
    </row>
    <row r="712" spans="1:4" ht="15.75" customHeight="1">
      <c r="A712" s="64"/>
      <c r="B712" s="64"/>
      <c r="C712" s="65"/>
      <c r="D712" s="65"/>
    </row>
    <row r="713" spans="1:4" ht="15.75" customHeight="1">
      <c r="A713" s="64"/>
      <c r="B713" s="64"/>
      <c r="C713" s="65"/>
      <c r="D713" s="65"/>
    </row>
    <row r="714" spans="1:4" ht="15.75" customHeight="1">
      <c r="A714" s="64"/>
      <c r="B714" s="64"/>
      <c r="C714" s="65"/>
      <c r="D714" s="65"/>
    </row>
    <row r="715" spans="1:4" ht="15.75" customHeight="1">
      <c r="A715" s="64"/>
      <c r="B715" s="64"/>
      <c r="C715" s="65"/>
      <c r="D715" s="65"/>
    </row>
    <row r="716" spans="1:4" ht="15.75" customHeight="1">
      <c r="A716" s="64"/>
      <c r="B716" s="64"/>
      <c r="C716" s="65"/>
      <c r="D716" s="65"/>
    </row>
    <row r="717" spans="1:4" ht="15.75" customHeight="1">
      <c r="A717" s="64"/>
      <c r="B717" s="64"/>
      <c r="C717" s="65"/>
      <c r="D717" s="65"/>
    </row>
    <row r="718" spans="1:4" ht="15.75" customHeight="1">
      <c r="A718" s="64"/>
      <c r="B718" s="64"/>
      <c r="C718" s="65"/>
      <c r="D718" s="65"/>
    </row>
    <row r="719" spans="1:4" ht="15.75" customHeight="1">
      <c r="A719" s="64"/>
      <c r="B719" s="64"/>
      <c r="C719" s="65"/>
      <c r="D719" s="65"/>
    </row>
    <row r="720" spans="1:4" ht="15.75" customHeight="1">
      <c r="A720" s="64"/>
      <c r="B720" s="64"/>
      <c r="C720" s="65"/>
      <c r="D720" s="65"/>
    </row>
    <row r="721" spans="1:4" ht="15.75" customHeight="1">
      <c r="A721" s="64"/>
      <c r="B721" s="64"/>
      <c r="C721" s="65"/>
      <c r="D721" s="65"/>
    </row>
    <row r="722" spans="1:4" ht="15.75" customHeight="1">
      <c r="A722" s="64"/>
      <c r="B722" s="64"/>
      <c r="C722" s="65"/>
      <c r="D722" s="65"/>
    </row>
    <row r="723" spans="1:4" ht="15.75" customHeight="1">
      <c r="A723" s="64"/>
      <c r="B723" s="64"/>
      <c r="C723" s="65"/>
      <c r="D723" s="65"/>
    </row>
    <row r="724" spans="1:4" ht="15.75" customHeight="1">
      <c r="A724" s="64"/>
      <c r="B724" s="64"/>
      <c r="C724" s="65"/>
      <c r="D724" s="65"/>
    </row>
    <row r="725" spans="1:4" ht="15.75" customHeight="1">
      <c r="A725" s="64"/>
      <c r="B725" s="64"/>
      <c r="C725" s="65"/>
      <c r="D725" s="65"/>
    </row>
    <row r="726" spans="1:4" ht="15.75" customHeight="1">
      <c r="A726" s="64"/>
      <c r="B726" s="64"/>
      <c r="C726" s="65"/>
      <c r="D726" s="65"/>
    </row>
    <row r="727" spans="1:4" ht="15.75" customHeight="1">
      <c r="A727" s="64"/>
      <c r="B727" s="64"/>
      <c r="C727" s="65"/>
      <c r="D727" s="65"/>
    </row>
    <row r="728" spans="1:4" ht="15.75" customHeight="1">
      <c r="A728" s="64"/>
      <c r="B728" s="64"/>
      <c r="C728" s="65"/>
      <c r="D728" s="65"/>
    </row>
    <row r="729" spans="1:4" ht="15.75" customHeight="1">
      <c r="A729" s="64"/>
      <c r="B729" s="64"/>
      <c r="C729" s="65"/>
      <c r="D729" s="65"/>
    </row>
    <row r="730" spans="1:4" ht="15.75" customHeight="1">
      <c r="A730" s="64"/>
      <c r="B730" s="64"/>
      <c r="C730" s="65"/>
      <c r="D730" s="65"/>
    </row>
    <row r="731" spans="1:4" ht="15.75" customHeight="1">
      <c r="A731" s="64"/>
      <c r="B731" s="64"/>
      <c r="C731" s="65"/>
      <c r="D731" s="65"/>
    </row>
    <row r="732" spans="1:4" ht="15.75" customHeight="1">
      <c r="A732" s="64"/>
      <c r="B732" s="64"/>
      <c r="C732" s="65"/>
      <c r="D732" s="65"/>
    </row>
    <row r="733" spans="1:4" ht="15.75" customHeight="1">
      <c r="A733" s="64"/>
      <c r="B733" s="64"/>
      <c r="C733" s="65"/>
      <c r="D733" s="65"/>
    </row>
    <row r="734" spans="1:4" ht="15.75" customHeight="1">
      <c r="A734" s="64"/>
      <c r="B734" s="64"/>
      <c r="C734" s="65"/>
      <c r="D734" s="65"/>
    </row>
    <row r="735" spans="1:4" ht="15.75" customHeight="1">
      <c r="A735" s="64"/>
      <c r="B735" s="64"/>
      <c r="C735" s="65"/>
      <c r="D735" s="65"/>
    </row>
    <row r="736" spans="1:4" ht="15.75" customHeight="1">
      <c r="A736" s="64"/>
      <c r="B736" s="64"/>
      <c r="C736" s="65"/>
      <c r="D736" s="65"/>
    </row>
    <row r="737" spans="1:4" ht="15.75" customHeight="1">
      <c r="A737" s="64"/>
      <c r="B737" s="64"/>
      <c r="C737" s="65"/>
      <c r="D737" s="65"/>
    </row>
    <row r="738" spans="1:4" ht="15.75" customHeight="1">
      <c r="A738" s="64"/>
      <c r="B738" s="64"/>
      <c r="C738" s="65"/>
      <c r="D738" s="65"/>
    </row>
    <row r="739" spans="1:4" ht="15.75" customHeight="1">
      <c r="A739" s="64"/>
      <c r="B739" s="64"/>
      <c r="C739" s="65"/>
      <c r="D739" s="65"/>
    </row>
    <row r="740" spans="1:4" ht="15.75" customHeight="1">
      <c r="A740" s="64"/>
      <c r="B740" s="64"/>
      <c r="C740" s="65"/>
      <c r="D740" s="65"/>
    </row>
    <row r="741" spans="1:4" ht="15.75" customHeight="1">
      <c r="A741" s="64"/>
      <c r="B741" s="64"/>
      <c r="C741" s="65"/>
      <c r="D741" s="65"/>
    </row>
    <row r="742" spans="1:4" ht="15.75" customHeight="1">
      <c r="A742" s="64"/>
      <c r="B742" s="64"/>
      <c r="C742" s="65"/>
      <c r="D742" s="65"/>
    </row>
    <row r="743" spans="1:4" ht="15.75" customHeight="1">
      <c r="A743" s="64"/>
      <c r="B743" s="64"/>
      <c r="C743" s="65"/>
      <c r="D743" s="65"/>
    </row>
    <row r="744" spans="1:4" ht="15.75" customHeight="1">
      <c r="A744" s="64"/>
      <c r="B744" s="64"/>
      <c r="C744" s="65"/>
      <c r="D744" s="65"/>
    </row>
    <row r="745" spans="1:4" ht="15.75" customHeight="1">
      <c r="A745" s="64"/>
      <c r="B745" s="64"/>
      <c r="C745" s="65"/>
      <c r="D745" s="65"/>
    </row>
    <row r="746" spans="1:4" ht="15.75" customHeight="1">
      <c r="A746" s="64"/>
      <c r="B746" s="64"/>
      <c r="C746" s="65"/>
      <c r="D746" s="65"/>
    </row>
    <row r="747" spans="1:4" ht="15.75" customHeight="1">
      <c r="A747" s="64"/>
      <c r="B747" s="64"/>
      <c r="C747" s="65"/>
      <c r="D747" s="65"/>
    </row>
    <row r="748" spans="1:4" ht="15.75" customHeight="1">
      <c r="A748" s="64"/>
      <c r="B748" s="64"/>
      <c r="C748" s="65"/>
      <c r="D748" s="65"/>
    </row>
    <row r="749" spans="1:4" ht="15.75" customHeight="1">
      <c r="A749" s="64"/>
      <c r="B749" s="64"/>
      <c r="C749" s="65"/>
      <c r="D749" s="65"/>
    </row>
    <row r="750" spans="1:4" ht="15.75" customHeight="1">
      <c r="A750" s="64"/>
      <c r="B750" s="64"/>
      <c r="C750" s="65"/>
      <c r="D750" s="65"/>
    </row>
    <row r="751" spans="1:4" ht="15.75" customHeight="1">
      <c r="A751" s="64"/>
      <c r="B751" s="64"/>
      <c r="C751" s="65"/>
      <c r="D751" s="65"/>
    </row>
    <row r="752" spans="1:4" ht="15.75" customHeight="1">
      <c r="A752" s="64"/>
      <c r="B752" s="64"/>
      <c r="C752" s="65"/>
      <c r="D752" s="65"/>
    </row>
    <row r="753" spans="1:4" ht="15.75" customHeight="1">
      <c r="A753" s="64"/>
      <c r="B753" s="64"/>
      <c r="C753" s="65"/>
      <c r="D753" s="65"/>
    </row>
    <row r="754" spans="1:4" ht="15.75" customHeight="1">
      <c r="A754" s="64"/>
      <c r="B754" s="64"/>
      <c r="C754" s="65"/>
      <c r="D754" s="65"/>
    </row>
    <row r="755" spans="1:4" ht="15.75" customHeight="1">
      <c r="A755" s="64"/>
      <c r="B755" s="64"/>
      <c r="C755" s="65"/>
      <c r="D755" s="65"/>
    </row>
    <row r="756" spans="1:4" ht="15.75" customHeight="1">
      <c r="A756" s="64"/>
      <c r="B756" s="64"/>
      <c r="C756" s="65"/>
      <c r="D756" s="65"/>
    </row>
    <row r="757" spans="1:4" ht="15.75" customHeight="1">
      <c r="A757" s="64"/>
      <c r="B757" s="64"/>
      <c r="C757" s="65"/>
      <c r="D757" s="65"/>
    </row>
    <row r="758" spans="1:4" ht="15.75" customHeight="1">
      <c r="A758" s="64"/>
      <c r="B758" s="64"/>
      <c r="C758" s="65"/>
      <c r="D758" s="65"/>
    </row>
    <row r="759" spans="1:4" ht="15.75" customHeight="1">
      <c r="A759" s="64"/>
      <c r="B759" s="64"/>
      <c r="C759" s="65"/>
      <c r="D759" s="65"/>
    </row>
    <row r="760" spans="1:4" ht="15.75" customHeight="1">
      <c r="A760" s="64"/>
      <c r="B760" s="64"/>
      <c r="C760" s="65"/>
      <c r="D760" s="65"/>
    </row>
    <row r="761" spans="1:4" ht="15.75" customHeight="1">
      <c r="A761" s="64"/>
      <c r="B761" s="64"/>
      <c r="C761" s="65"/>
      <c r="D761" s="65"/>
    </row>
    <row r="762" spans="1:4" ht="15.75" customHeight="1">
      <c r="A762" s="64"/>
      <c r="B762" s="64"/>
      <c r="C762" s="65"/>
      <c r="D762" s="65"/>
    </row>
    <row r="763" spans="1:4" ht="15.75" customHeight="1">
      <c r="A763" s="64"/>
      <c r="B763" s="64"/>
      <c r="C763" s="65"/>
      <c r="D763" s="65"/>
    </row>
    <row r="764" spans="1:4" ht="15.75" customHeight="1">
      <c r="A764" s="64"/>
      <c r="B764" s="64"/>
      <c r="C764" s="65"/>
      <c r="D764" s="65"/>
    </row>
    <row r="765" spans="1:4" ht="15.75" customHeight="1">
      <c r="A765" s="64"/>
      <c r="B765" s="64"/>
      <c r="C765" s="65"/>
      <c r="D765" s="65"/>
    </row>
    <row r="766" spans="1:4" ht="15.75" customHeight="1">
      <c r="A766" s="64"/>
      <c r="B766" s="64"/>
      <c r="C766" s="65"/>
      <c r="D766" s="65"/>
    </row>
    <row r="767" spans="1:4" ht="15.75" customHeight="1">
      <c r="A767" s="64"/>
      <c r="B767" s="64"/>
      <c r="C767" s="65"/>
      <c r="D767" s="65"/>
    </row>
    <row r="768" spans="1:4" ht="15.75" customHeight="1">
      <c r="A768" s="64"/>
      <c r="B768" s="64"/>
      <c r="C768" s="65"/>
      <c r="D768" s="65"/>
    </row>
    <row r="769" spans="1:4" ht="15.75" customHeight="1">
      <c r="A769" s="64"/>
      <c r="B769" s="64"/>
      <c r="C769" s="65"/>
      <c r="D769" s="65"/>
    </row>
    <row r="770" spans="1:4" ht="15.75" customHeight="1">
      <c r="A770" s="64"/>
      <c r="B770" s="64"/>
      <c r="C770" s="65"/>
      <c r="D770" s="65"/>
    </row>
    <row r="771" spans="1:4" ht="15.75" customHeight="1">
      <c r="A771" s="64"/>
      <c r="B771" s="64"/>
      <c r="C771" s="65"/>
      <c r="D771" s="65"/>
    </row>
    <row r="772" spans="1:4" ht="15.75" customHeight="1">
      <c r="A772" s="64"/>
      <c r="B772" s="64"/>
      <c r="C772" s="65"/>
      <c r="D772" s="65"/>
    </row>
    <row r="773" spans="1:4" ht="15.75" customHeight="1">
      <c r="A773" s="64"/>
      <c r="B773" s="64"/>
      <c r="C773" s="65"/>
      <c r="D773" s="65"/>
    </row>
    <row r="774" spans="1:4" ht="15.75" customHeight="1">
      <c r="A774" s="64"/>
      <c r="B774" s="64"/>
      <c r="C774" s="65"/>
      <c r="D774" s="65"/>
    </row>
    <row r="775" spans="1:4" ht="15.75" customHeight="1">
      <c r="A775" s="64"/>
      <c r="B775" s="64"/>
      <c r="C775" s="65"/>
      <c r="D775" s="65"/>
    </row>
    <row r="776" spans="1:4" ht="15.75" customHeight="1">
      <c r="A776" s="64"/>
      <c r="B776" s="64"/>
      <c r="C776" s="65"/>
      <c r="D776" s="65"/>
    </row>
    <row r="777" spans="1:4" ht="15.75" customHeight="1">
      <c r="A777" s="64"/>
      <c r="B777" s="64"/>
      <c r="C777" s="65"/>
      <c r="D777" s="65"/>
    </row>
    <row r="778" spans="1:4" ht="15.75" customHeight="1">
      <c r="A778" s="64"/>
      <c r="B778" s="64"/>
      <c r="C778" s="65"/>
      <c r="D778" s="65"/>
    </row>
    <row r="779" spans="1:4" ht="15.75" customHeight="1">
      <c r="A779" s="64"/>
      <c r="B779" s="64"/>
      <c r="C779" s="65"/>
      <c r="D779" s="65"/>
    </row>
    <row r="780" spans="1:4" ht="15.75" customHeight="1">
      <c r="A780" s="64"/>
      <c r="B780" s="64"/>
      <c r="C780" s="65"/>
      <c r="D780" s="65"/>
    </row>
    <row r="781" spans="1:4" ht="15.75" customHeight="1">
      <c r="A781" s="64"/>
      <c r="B781" s="64"/>
      <c r="C781" s="65"/>
      <c r="D781" s="65"/>
    </row>
    <row r="782" spans="1:4" ht="15.75" customHeight="1">
      <c r="A782" s="64"/>
      <c r="B782" s="64"/>
      <c r="C782" s="65"/>
      <c r="D782" s="65"/>
    </row>
    <row r="783" spans="1:4" ht="15.75" customHeight="1">
      <c r="A783" s="64"/>
      <c r="B783" s="64"/>
      <c r="C783" s="65"/>
      <c r="D783" s="65"/>
    </row>
    <row r="784" spans="1:4" ht="15.75" customHeight="1">
      <c r="A784" s="64"/>
      <c r="B784" s="64"/>
      <c r="C784" s="65"/>
      <c r="D784" s="65"/>
    </row>
    <row r="785" spans="1:4" ht="15.75" customHeight="1">
      <c r="A785" s="64"/>
      <c r="B785" s="64"/>
      <c r="C785" s="65"/>
      <c r="D785" s="65"/>
    </row>
    <row r="786" spans="1:4" ht="15.75" customHeight="1">
      <c r="A786" s="64"/>
      <c r="B786" s="64"/>
      <c r="C786" s="65"/>
      <c r="D786" s="65"/>
    </row>
    <row r="787" spans="1:4" ht="15.75" customHeight="1">
      <c r="A787" s="64"/>
      <c r="B787" s="64"/>
      <c r="C787" s="65"/>
      <c r="D787" s="65"/>
    </row>
    <row r="788" spans="1:4" ht="15.75" customHeight="1">
      <c r="A788" s="64"/>
      <c r="B788" s="64"/>
      <c r="C788" s="65"/>
      <c r="D788" s="65"/>
    </row>
    <row r="789" spans="1:4" ht="15.75" customHeight="1">
      <c r="A789" s="64"/>
      <c r="B789" s="64"/>
      <c r="C789" s="65"/>
      <c r="D789" s="65"/>
    </row>
    <row r="790" spans="1:4" ht="15.75" customHeight="1">
      <c r="A790" s="64"/>
      <c r="B790" s="64"/>
      <c r="C790" s="65"/>
      <c r="D790" s="65"/>
    </row>
    <row r="791" spans="1:4" ht="15.75" customHeight="1">
      <c r="A791" s="64"/>
      <c r="B791" s="64"/>
      <c r="C791" s="65"/>
      <c r="D791" s="65"/>
    </row>
    <row r="792" spans="1:4" ht="15.75" customHeight="1">
      <c r="A792" s="64"/>
      <c r="B792" s="64"/>
      <c r="C792" s="65"/>
      <c r="D792" s="65"/>
    </row>
    <row r="793" spans="1:4" ht="15.75" customHeight="1">
      <c r="A793" s="64"/>
      <c r="B793" s="64"/>
      <c r="C793" s="65"/>
      <c r="D793" s="65"/>
    </row>
    <row r="794" spans="1:4" ht="15.75" customHeight="1">
      <c r="A794" s="64"/>
      <c r="B794" s="64"/>
      <c r="C794" s="65"/>
      <c r="D794" s="65"/>
    </row>
    <row r="795" spans="1:4" ht="15.75" customHeight="1">
      <c r="A795" s="64"/>
      <c r="B795" s="64"/>
      <c r="C795" s="65"/>
      <c r="D795" s="65"/>
    </row>
    <row r="796" spans="1:4" ht="15.75" customHeight="1">
      <c r="A796" s="64"/>
      <c r="B796" s="64"/>
      <c r="C796" s="65"/>
      <c r="D796" s="65"/>
    </row>
    <row r="797" spans="1:4" ht="15.75" customHeight="1">
      <c r="A797" s="64"/>
      <c r="B797" s="64"/>
      <c r="C797" s="65"/>
      <c r="D797" s="65"/>
    </row>
    <row r="798" spans="1:4" ht="15.75" customHeight="1">
      <c r="A798" s="64"/>
      <c r="B798" s="64"/>
      <c r="C798" s="65"/>
      <c r="D798" s="65"/>
    </row>
    <row r="799" spans="1:4" ht="15.75" customHeight="1">
      <c r="A799" s="64"/>
      <c r="B799" s="64"/>
      <c r="C799" s="65"/>
      <c r="D799" s="65"/>
    </row>
    <row r="800" spans="1:4" ht="15.75" customHeight="1">
      <c r="A800" s="64"/>
      <c r="B800" s="64"/>
      <c r="C800" s="65"/>
      <c r="D800" s="65"/>
    </row>
    <row r="801" spans="1:4" ht="15.75" customHeight="1">
      <c r="A801" s="64"/>
      <c r="B801" s="64"/>
      <c r="C801" s="65"/>
      <c r="D801" s="65"/>
    </row>
    <row r="802" spans="1:4" ht="15.75" customHeight="1">
      <c r="A802" s="64"/>
      <c r="B802" s="64"/>
      <c r="C802" s="65"/>
      <c r="D802" s="65"/>
    </row>
    <row r="803" spans="1:4" ht="15.75" customHeight="1">
      <c r="A803" s="64"/>
      <c r="B803" s="64"/>
      <c r="C803" s="65"/>
      <c r="D803" s="65"/>
    </row>
    <row r="804" spans="1:4" ht="15.75" customHeight="1">
      <c r="A804" s="64"/>
      <c r="B804" s="64"/>
      <c r="C804" s="65"/>
      <c r="D804" s="65"/>
    </row>
    <row r="805" spans="1:4" ht="15.75" customHeight="1">
      <c r="A805" s="64"/>
      <c r="B805" s="64"/>
      <c r="C805" s="65"/>
      <c r="D805" s="65"/>
    </row>
    <row r="806" spans="1:4" ht="15.75" customHeight="1">
      <c r="A806" s="64"/>
      <c r="B806" s="64"/>
      <c r="C806" s="65"/>
      <c r="D806" s="65"/>
    </row>
    <row r="807" spans="1:4" ht="15.75" customHeight="1">
      <c r="A807" s="64"/>
      <c r="B807" s="64"/>
      <c r="C807" s="65"/>
      <c r="D807" s="65"/>
    </row>
    <row r="808" spans="1:4" ht="15.75" customHeight="1">
      <c r="A808" s="64"/>
      <c r="B808" s="64"/>
      <c r="C808" s="65"/>
      <c r="D808" s="65"/>
    </row>
    <row r="809" spans="1:4" ht="15.75" customHeight="1">
      <c r="A809" s="64"/>
      <c r="B809" s="64"/>
      <c r="C809" s="65"/>
      <c r="D809" s="65"/>
    </row>
    <row r="810" spans="1:4" ht="15.75" customHeight="1">
      <c r="A810" s="64"/>
      <c r="B810" s="64"/>
      <c r="C810" s="65"/>
      <c r="D810" s="65"/>
    </row>
    <row r="811" spans="1:4" ht="15.75" customHeight="1">
      <c r="A811" s="64"/>
      <c r="B811" s="64"/>
      <c r="C811" s="65"/>
      <c r="D811" s="65"/>
    </row>
    <row r="812" spans="1:4" ht="15.75" customHeight="1">
      <c r="A812" s="64"/>
      <c r="B812" s="64"/>
      <c r="C812" s="65"/>
      <c r="D812" s="65"/>
    </row>
    <row r="813" spans="1:4" ht="15.75" customHeight="1">
      <c r="A813" s="64"/>
      <c r="B813" s="64"/>
      <c r="C813" s="65"/>
      <c r="D813" s="65"/>
    </row>
    <row r="814" spans="1:4" ht="15.75" customHeight="1">
      <c r="A814" s="64"/>
      <c r="B814" s="64"/>
      <c r="C814" s="65"/>
      <c r="D814" s="65"/>
    </row>
    <row r="815" spans="1:4" ht="15.75" customHeight="1">
      <c r="A815" s="64"/>
      <c r="B815" s="64"/>
      <c r="C815" s="65"/>
      <c r="D815" s="65"/>
    </row>
    <row r="816" spans="1:4" ht="15.75" customHeight="1">
      <c r="A816" s="64"/>
      <c r="B816" s="64"/>
      <c r="C816" s="65"/>
      <c r="D816" s="65"/>
    </row>
    <row r="817" spans="1:4" ht="15.75" customHeight="1">
      <c r="A817" s="64"/>
      <c r="B817" s="64"/>
      <c r="C817" s="65"/>
      <c r="D817" s="65"/>
    </row>
    <row r="818" spans="1:4" ht="15.75" customHeight="1">
      <c r="A818" s="64"/>
      <c r="B818" s="64"/>
      <c r="C818" s="65"/>
      <c r="D818" s="65"/>
    </row>
    <row r="819" spans="1:4" ht="15.75" customHeight="1">
      <c r="A819" s="64"/>
      <c r="B819" s="64"/>
      <c r="C819" s="65"/>
      <c r="D819" s="65"/>
    </row>
    <row r="820" spans="1:4" ht="15.75" customHeight="1">
      <c r="A820" s="64"/>
      <c r="B820" s="64"/>
      <c r="C820" s="65"/>
      <c r="D820" s="65"/>
    </row>
    <row r="821" spans="1:4" ht="15.75" customHeight="1">
      <c r="A821" s="64"/>
      <c r="B821" s="64"/>
      <c r="C821" s="65"/>
      <c r="D821" s="65"/>
    </row>
    <row r="822" spans="1:4" ht="15.75" customHeight="1">
      <c r="A822" s="64"/>
      <c r="B822" s="64"/>
      <c r="C822" s="65"/>
      <c r="D822" s="65"/>
    </row>
    <row r="823" spans="1:4" ht="15.75" customHeight="1">
      <c r="A823" s="64"/>
      <c r="B823" s="64"/>
      <c r="C823" s="65"/>
      <c r="D823" s="65"/>
    </row>
    <row r="824" spans="1:4" ht="15.75" customHeight="1">
      <c r="A824" s="64"/>
      <c r="B824" s="64"/>
      <c r="C824" s="65"/>
      <c r="D824" s="65"/>
    </row>
    <row r="825" spans="1:4" ht="15.75" customHeight="1">
      <c r="A825" s="64"/>
      <c r="B825" s="64"/>
      <c r="C825" s="65"/>
      <c r="D825" s="65"/>
    </row>
    <row r="826" spans="1:4" ht="15.75" customHeight="1">
      <c r="A826" s="64"/>
      <c r="B826" s="64"/>
      <c r="C826" s="65"/>
      <c r="D826" s="65"/>
    </row>
    <row r="827" spans="1:4" ht="15.75" customHeight="1">
      <c r="A827" s="64"/>
      <c r="B827" s="64"/>
      <c r="C827" s="65"/>
      <c r="D827" s="65"/>
    </row>
    <row r="828" spans="1:4" ht="15.75" customHeight="1">
      <c r="A828" s="64"/>
      <c r="B828" s="64"/>
      <c r="C828" s="65"/>
      <c r="D828" s="65"/>
    </row>
    <row r="829" spans="1:4" ht="15.75" customHeight="1">
      <c r="A829" s="64"/>
      <c r="B829" s="64"/>
      <c r="C829" s="65"/>
      <c r="D829" s="65"/>
    </row>
    <row r="830" spans="1:4" ht="15.75" customHeight="1">
      <c r="A830" s="64"/>
      <c r="B830" s="64"/>
      <c r="C830" s="65"/>
      <c r="D830" s="65"/>
    </row>
    <row r="831" spans="1:4" ht="15.75" customHeight="1">
      <c r="A831" s="64"/>
      <c r="B831" s="64"/>
      <c r="C831" s="65"/>
      <c r="D831" s="65"/>
    </row>
    <row r="832" spans="1:4" ht="15.75" customHeight="1">
      <c r="A832" s="64"/>
      <c r="B832" s="64"/>
      <c r="C832" s="65"/>
      <c r="D832" s="65"/>
    </row>
    <row r="833" spans="1:4" ht="15.75" customHeight="1">
      <c r="A833" s="64"/>
      <c r="B833" s="64"/>
      <c r="C833" s="65"/>
      <c r="D833" s="65"/>
    </row>
    <row r="834" spans="1:4" ht="15.75" customHeight="1">
      <c r="A834" s="64"/>
      <c r="B834" s="64"/>
      <c r="C834" s="65"/>
      <c r="D834" s="65"/>
    </row>
    <row r="835" spans="1:4" ht="15.75" customHeight="1">
      <c r="A835" s="64"/>
      <c r="B835" s="64"/>
      <c r="C835" s="65"/>
      <c r="D835" s="65"/>
    </row>
    <row r="836" spans="1:4" ht="15.75" customHeight="1">
      <c r="A836" s="64"/>
      <c r="B836" s="64"/>
      <c r="C836" s="65"/>
      <c r="D836" s="65"/>
    </row>
    <row r="837" spans="1:4" ht="15.75" customHeight="1">
      <c r="A837" s="64"/>
      <c r="B837" s="64"/>
      <c r="C837" s="65"/>
      <c r="D837" s="65"/>
    </row>
    <row r="838" spans="1:4" ht="15.75" customHeight="1">
      <c r="A838" s="64"/>
      <c r="B838" s="64"/>
      <c r="C838" s="65"/>
      <c r="D838" s="65"/>
    </row>
    <row r="839" spans="1:4" ht="15.75" customHeight="1">
      <c r="A839" s="64"/>
      <c r="B839" s="64"/>
      <c r="C839" s="65"/>
      <c r="D839" s="65"/>
    </row>
    <row r="840" spans="1:4" ht="15.75" customHeight="1">
      <c r="A840" s="64"/>
      <c r="B840" s="64"/>
      <c r="C840" s="65"/>
      <c r="D840" s="65"/>
    </row>
    <row r="841" spans="1:4" ht="15.75" customHeight="1">
      <c r="A841" s="64"/>
      <c r="B841" s="64"/>
      <c r="C841" s="65"/>
      <c r="D841" s="65"/>
    </row>
    <row r="842" spans="1:4" ht="15.75" customHeight="1">
      <c r="A842" s="64"/>
      <c r="B842" s="64"/>
      <c r="C842" s="65"/>
      <c r="D842" s="65"/>
    </row>
    <row r="843" spans="1:4" ht="15.75" customHeight="1">
      <c r="A843" s="64"/>
      <c r="B843" s="64"/>
      <c r="C843" s="65"/>
      <c r="D843" s="65"/>
    </row>
    <row r="844" spans="1:4" ht="15.75" customHeight="1">
      <c r="A844" s="64"/>
      <c r="B844" s="64"/>
      <c r="C844" s="65"/>
      <c r="D844" s="65"/>
    </row>
    <row r="845" spans="1:4" ht="15.75" customHeight="1">
      <c r="A845" s="64"/>
      <c r="B845" s="64"/>
      <c r="C845" s="65"/>
      <c r="D845" s="65"/>
    </row>
    <row r="846" spans="1:4" ht="15.75" customHeight="1">
      <c r="A846" s="64"/>
      <c r="B846" s="64"/>
      <c r="C846" s="65"/>
      <c r="D846" s="65"/>
    </row>
    <row r="847" spans="1:4" ht="15.75" customHeight="1">
      <c r="A847" s="64"/>
      <c r="B847" s="64"/>
      <c r="C847" s="65"/>
      <c r="D847" s="65"/>
    </row>
    <row r="848" spans="1:4" ht="15.75" customHeight="1">
      <c r="A848" s="64"/>
      <c r="B848" s="64"/>
      <c r="C848" s="65"/>
      <c r="D848" s="65"/>
    </row>
    <row r="849" spans="1:4" ht="15.75" customHeight="1">
      <c r="A849" s="64"/>
      <c r="B849" s="64"/>
      <c r="C849" s="65"/>
      <c r="D849" s="65"/>
    </row>
    <row r="850" spans="1:4" ht="15.75" customHeight="1">
      <c r="A850" s="64"/>
      <c r="B850" s="64"/>
      <c r="C850" s="65"/>
      <c r="D850" s="65"/>
    </row>
    <row r="851" spans="1:4" ht="15.75" customHeight="1">
      <c r="A851" s="64"/>
      <c r="B851" s="64"/>
      <c r="C851" s="65"/>
      <c r="D851" s="65"/>
    </row>
    <row r="852" spans="1:4" ht="15.75" customHeight="1">
      <c r="A852" s="64"/>
      <c r="B852" s="64"/>
      <c r="C852" s="65"/>
      <c r="D852" s="65"/>
    </row>
    <row r="853" spans="1:4" ht="15.75" customHeight="1">
      <c r="A853" s="64"/>
      <c r="B853" s="64"/>
      <c r="C853" s="65"/>
      <c r="D853" s="65"/>
    </row>
    <row r="854" spans="1:4" ht="15.75" customHeight="1">
      <c r="A854" s="64"/>
      <c r="B854" s="64"/>
      <c r="C854" s="65"/>
      <c r="D854" s="65"/>
    </row>
    <row r="855" spans="1:4" ht="15.75" customHeight="1">
      <c r="A855" s="64"/>
      <c r="B855" s="64"/>
      <c r="C855" s="65"/>
      <c r="D855" s="65"/>
    </row>
    <row r="856" spans="1:4" ht="15.75" customHeight="1">
      <c r="A856" s="64"/>
      <c r="B856" s="64"/>
      <c r="C856" s="65"/>
      <c r="D856" s="65"/>
    </row>
    <row r="857" spans="1:4" ht="15.75" customHeight="1">
      <c r="A857" s="64"/>
      <c r="B857" s="64"/>
      <c r="C857" s="65"/>
      <c r="D857" s="65"/>
    </row>
    <row r="858" spans="1:4" ht="15.75" customHeight="1">
      <c r="A858" s="64"/>
      <c r="B858" s="64"/>
      <c r="C858" s="65"/>
      <c r="D858" s="65"/>
    </row>
    <row r="859" spans="1:4" ht="15.75" customHeight="1">
      <c r="A859" s="64"/>
      <c r="B859" s="64"/>
      <c r="C859" s="65"/>
      <c r="D859" s="65"/>
    </row>
    <row r="860" spans="1:4" ht="15.75" customHeight="1">
      <c r="A860" s="64"/>
      <c r="B860" s="64"/>
      <c r="C860" s="65"/>
      <c r="D860" s="65"/>
    </row>
    <row r="861" spans="1:4" ht="15.75" customHeight="1">
      <c r="A861" s="64"/>
      <c r="B861" s="64"/>
      <c r="C861" s="65"/>
      <c r="D861" s="65"/>
    </row>
    <row r="862" spans="1:4" ht="15.75" customHeight="1">
      <c r="A862" s="64"/>
      <c r="B862" s="64"/>
      <c r="C862" s="65"/>
      <c r="D862" s="65"/>
    </row>
    <row r="863" spans="1:4" ht="15.75" customHeight="1">
      <c r="A863" s="64"/>
      <c r="B863" s="64"/>
      <c r="C863" s="65"/>
      <c r="D863" s="65"/>
    </row>
    <row r="864" spans="1:4" ht="15.75" customHeight="1">
      <c r="A864" s="64"/>
      <c r="B864" s="64"/>
      <c r="C864" s="65"/>
      <c r="D864" s="65"/>
    </row>
    <row r="865" spans="1:4" ht="15.75" customHeight="1">
      <c r="A865" s="64"/>
      <c r="B865" s="64"/>
      <c r="C865" s="65"/>
      <c r="D865" s="65"/>
    </row>
    <row r="866" spans="1:4" ht="15.75" customHeight="1">
      <c r="A866" s="64"/>
      <c r="B866" s="64"/>
      <c r="C866" s="65"/>
      <c r="D866" s="65"/>
    </row>
    <row r="867" spans="1:4" ht="15.75" customHeight="1">
      <c r="A867" s="64"/>
      <c r="B867" s="64"/>
      <c r="C867" s="65"/>
      <c r="D867" s="65"/>
    </row>
    <row r="868" spans="1:4" ht="15.75" customHeight="1">
      <c r="A868" s="64"/>
      <c r="B868" s="64"/>
      <c r="C868" s="65"/>
      <c r="D868" s="65"/>
    </row>
    <row r="869" spans="1:4" ht="15.75" customHeight="1">
      <c r="A869" s="64"/>
      <c r="B869" s="64"/>
      <c r="C869" s="65"/>
      <c r="D869" s="65"/>
    </row>
    <row r="870" spans="1:4" ht="15.75" customHeight="1">
      <c r="A870" s="64"/>
      <c r="B870" s="64"/>
      <c r="C870" s="65"/>
      <c r="D870" s="65"/>
    </row>
    <row r="871" spans="1:4" ht="15.75" customHeight="1">
      <c r="A871" s="64"/>
      <c r="B871" s="64"/>
      <c r="C871" s="65"/>
      <c r="D871" s="65"/>
    </row>
    <row r="872" spans="1:4" ht="15.75" customHeight="1">
      <c r="A872" s="64"/>
      <c r="B872" s="64"/>
      <c r="C872" s="65"/>
      <c r="D872" s="65"/>
    </row>
    <row r="873" spans="1:4" ht="15.75" customHeight="1">
      <c r="A873" s="64"/>
      <c r="B873" s="64"/>
      <c r="C873" s="65"/>
      <c r="D873" s="65"/>
    </row>
    <row r="874" spans="1:4" ht="15.75" customHeight="1">
      <c r="A874" s="64"/>
      <c r="B874" s="64"/>
      <c r="C874" s="65"/>
      <c r="D874" s="65"/>
    </row>
    <row r="875" spans="1:4" ht="15.75" customHeight="1">
      <c r="A875" s="64"/>
      <c r="B875" s="64"/>
      <c r="C875" s="65"/>
      <c r="D875" s="65"/>
    </row>
    <row r="876" spans="1:4" ht="15.75" customHeight="1">
      <c r="A876" s="64"/>
      <c r="B876" s="64"/>
      <c r="C876" s="65"/>
      <c r="D876" s="65"/>
    </row>
    <row r="877" spans="1:4" ht="15.75" customHeight="1">
      <c r="A877" s="64"/>
      <c r="B877" s="64"/>
      <c r="C877" s="65"/>
      <c r="D877" s="65"/>
    </row>
    <row r="878" spans="1:4" ht="15.75" customHeight="1">
      <c r="A878" s="64"/>
      <c r="B878" s="64"/>
      <c r="C878" s="65"/>
      <c r="D878" s="65"/>
    </row>
    <row r="879" spans="1:4" ht="15.75" customHeight="1">
      <c r="A879" s="64"/>
      <c r="B879" s="64"/>
      <c r="C879" s="65"/>
      <c r="D879" s="65"/>
    </row>
    <row r="880" spans="1:4" ht="15.75" customHeight="1">
      <c r="A880" s="64"/>
      <c r="B880" s="64"/>
      <c r="C880" s="65"/>
      <c r="D880" s="65"/>
    </row>
    <row r="881" spans="1:4" ht="15.75" customHeight="1">
      <c r="A881" s="64"/>
      <c r="B881" s="64"/>
      <c r="C881" s="65"/>
      <c r="D881" s="65"/>
    </row>
    <row r="882" spans="1:4" ht="15.75" customHeight="1">
      <c r="A882" s="64"/>
      <c r="B882" s="64"/>
      <c r="C882" s="65"/>
      <c r="D882" s="65"/>
    </row>
    <row r="883" spans="1:4" ht="15.75" customHeight="1">
      <c r="A883" s="64"/>
      <c r="B883" s="64"/>
      <c r="C883" s="65"/>
      <c r="D883" s="65"/>
    </row>
    <row r="884" spans="1:4" ht="15.75" customHeight="1">
      <c r="A884" s="64"/>
      <c r="B884" s="64"/>
      <c r="C884" s="65"/>
      <c r="D884" s="65"/>
    </row>
    <row r="885" spans="1:4" ht="15.75" customHeight="1">
      <c r="A885" s="64"/>
      <c r="B885" s="64"/>
      <c r="C885" s="65"/>
      <c r="D885" s="65"/>
    </row>
    <row r="886" spans="1:4" ht="15.75" customHeight="1">
      <c r="A886" s="64"/>
      <c r="B886" s="64"/>
      <c r="C886" s="65"/>
      <c r="D886" s="65"/>
    </row>
    <row r="887" spans="1:4" ht="15.75" customHeight="1">
      <c r="A887" s="64"/>
      <c r="B887" s="64"/>
      <c r="C887" s="65"/>
      <c r="D887" s="65"/>
    </row>
    <row r="888" spans="1:4" ht="15.75" customHeight="1">
      <c r="A888" s="64"/>
      <c r="B888" s="64"/>
      <c r="C888" s="65"/>
      <c r="D888" s="65"/>
    </row>
    <row r="889" spans="1:4" ht="15.75" customHeight="1">
      <c r="A889" s="64"/>
      <c r="B889" s="64"/>
      <c r="C889" s="65"/>
      <c r="D889" s="65"/>
    </row>
    <row r="890" spans="1:4" ht="15.75" customHeight="1">
      <c r="A890" s="64"/>
      <c r="B890" s="64"/>
      <c r="C890" s="65"/>
      <c r="D890" s="65"/>
    </row>
    <row r="891" spans="1:4" ht="15.75" customHeight="1">
      <c r="A891" s="64"/>
      <c r="B891" s="64"/>
      <c r="C891" s="65"/>
      <c r="D891" s="65"/>
    </row>
    <row r="892" spans="1:4" ht="15.75" customHeight="1">
      <c r="A892" s="64"/>
      <c r="B892" s="64"/>
      <c r="C892" s="65"/>
      <c r="D892" s="65"/>
    </row>
    <row r="893" spans="1:4" ht="15.75" customHeight="1">
      <c r="A893" s="64"/>
      <c r="B893" s="64"/>
      <c r="C893" s="65"/>
      <c r="D893" s="65"/>
    </row>
    <row r="894" spans="1:4" ht="15.75" customHeight="1">
      <c r="A894" s="64"/>
      <c r="B894" s="64"/>
      <c r="C894" s="65"/>
      <c r="D894" s="65"/>
    </row>
    <row r="895" spans="1:4" ht="15.75" customHeight="1">
      <c r="A895" s="64"/>
      <c r="B895" s="64"/>
      <c r="C895" s="65"/>
      <c r="D895" s="65"/>
    </row>
    <row r="896" spans="1:4" ht="15.75" customHeight="1">
      <c r="A896" s="64"/>
      <c r="B896" s="64"/>
      <c r="C896" s="65"/>
      <c r="D896" s="65"/>
    </row>
    <row r="897" spans="1:4" ht="15.75" customHeight="1">
      <c r="A897" s="64"/>
      <c r="B897" s="64"/>
      <c r="C897" s="65"/>
      <c r="D897" s="65"/>
    </row>
    <row r="898" spans="1:4" ht="15.75" customHeight="1">
      <c r="A898" s="64"/>
      <c r="B898" s="64"/>
      <c r="C898" s="65"/>
      <c r="D898" s="65"/>
    </row>
    <row r="899" spans="1:4" ht="15.75" customHeight="1">
      <c r="A899" s="64"/>
      <c r="B899" s="64"/>
      <c r="C899" s="65"/>
      <c r="D899" s="65"/>
    </row>
    <row r="900" spans="1:4" ht="15.75" customHeight="1">
      <c r="A900" s="64"/>
      <c r="B900" s="64"/>
      <c r="C900" s="65"/>
      <c r="D900" s="65"/>
    </row>
    <row r="901" spans="1:4" ht="15.75" customHeight="1">
      <c r="A901" s="64"/>
      <c r="B901" s="64"/>
      <c r="C901" s="65"/>
      <c r="D901" s="65"/>
    </row>
    <row r="902" spans="1:4" ht="15.75" customHeight="1">
      <c r="A902" s="64"/>
      <c r="B902" s="64"/>
      <c r="C902" s="65"/>
      <c r="D902" s="65"/>
    </row>
    <row r="903" spans="1:4" ht="15.75" customHeight="1">
      <c r="A903" s="64"/>
      <c r="B903" s="64"/>
      <c r="C903" s="65"/>
      <c r="D903" s="65"/>
    </row>
    <row r="904" spans="1:4" ht="15.75" customHeight="1">
      <c r="A904" s="64"/>
      <c r="B904" s="64"/>
      <c r="C904" s="65"/>
      <c r="D904" s="65"/>
    </row>
    <row r="905" spans="1:4" ht="15.75" customHeight="1">
      <c r="A905" s="64"/>
      <c r="B905" s="64"/>
      <c r="C905" s="65"/>
      <c r="D905" s="65"/>
    </row>
    <row r="906" spans="1:4" ht="15.75" customHeight="1">
      <c r="A906" s="64"/>
      <c r="B906" s="64"/>
      <c r="C906" s="65"/>
      <c r="D906" s="65"/>
    </row>
    <row r="907" spans="1:4" ht="15.75" customHeight="1">
      <c r="A907" s="64"/>
      <c r="B907" s="64"/>
      <c r="C907" s="65"/>
      <c r="D907" s="65"/>
    </row>
    <row r="908" spans="1:4" ht="15.75" customHeight="1">
      <c r="A908" s="64"/>
      <c r="B908" s="64"/>
      <c r="C908" s="65"/>
      <c r="D908" s="65"/>
    </row>
    <row r="909" spans="1:4" ht="15.75" customHeight="1">
      <c r="A909" s="64"/>
      <c r="B909" s="64"/>
      <c r="C909" s="65"/>
      <c r="D909" s="65"/>
    </row>
    <row r="910" spans="1:4" ht="15.75" customHeight="1">
      <c r="A910" s="64"/>
      <c r="B910" s="64"/>
      <c r="C910" s="65"/>
      <c r="D910" s="65"/>
    </row>
    <row r="911" spans="1:4" ht="15.75" customHeight="1">
      <c r="A911" s="64"/>
      <c r="B911" s="64"/>
      <c r="C911" s="65"/>
      <c r="D911" s="65"/>
    </row>
    <row r="912" spans="1:4" ht="15.75" customHeight="1">
      <c r="A912" s="64"/>
      <c r="B912" s="64"/>
      <c r="C912" s="65"/>
      <c r="D912" s="65"/>
    </row>
    <row r="913" spans="1:4" ht="15.75" customHeight="1">
      <c r="A913" s="64"/>
      <c r="B913" s="64"/>
      <c r="C913" s="65"/>
      <c r="D913" s="65"/>
    </row>
    <row r="914" spans="1:4" ht="15.75" customHeight="1">
      <c r="A914" s="64"/>
      <c r="B914" s="64"/>
      <c r="C914" s="65"/>
      <c r="D914" s="65"/>
    </row>
    <row r="915" spans="1:4" ht="15.75" customHeight="1">
      <c r="A915" s="64"/>
      <c r="B915" s="64"/>
      <c r="C915" s="65"/>
      <c r="D915" s="65"/>
    </row>
    <row r="916" spans="1:4" ht="15.75" customHeight="1">
      <c r="A916" s="64"/>
      <c r="B916" s="64"/>
      <c r="C916" s="65"/>
      <c r="D916" s="65"/>
    </row>
    <row r="917" spans="1:4" ht="15.75" customHeight="1">
      <c r="A917" s="64"/>
      <c r="B917" s="64"/>
      <c r="C917" s="65"/>
      <c r="D917" s="65"/>
    </row>
    <row r="918" spans="1:4" ht="15.75" customHeight="1">
      <c r="A918" s="64"/>
      <c r="B918" s="64"/>
      <c r="C918" s="65"/>
      <c r="D918" s="65"/>
    </row>
    <row r="919" spans="1:4" ht="15.75" customHeight="1">
      <c r="A919" s="64"/>
      <c r="B919" s="64"/>
      <c r="C919" s="65"/>
      <c r="D919" s="65"/>
    </row>
    <row r="920" spans="1:4" ht="15.75" customHeight="1">
      <c r="A920" s="64"/>
      <c r="B920" s="64"/>
      <c r="C920" s="65"/>
      <c r="D920" s="65"/>
    </row>
    <row r="921" spans="1:4" ht="15.75" customHeight="1">
      <c r="A921" s="64"/>
      <c r="B921" s="64"/>
      <c r="C921" s="65"/>
      <c r="D921" s="65"/>
    </row>
    <row r="922" spans="1:4" ht="15.75" customHeight="1">
      <c r="A922" s="64"/>
      <c r="B922" s="64"/>
      <c r="C922" s="65"/>
      <c r="D922" s="65"/>
    </row>
    <row r="923" spans="1:4" ht="15.75" customHeight="1">
      <c r="A923" s="64"/>
      <c r="B923" s="64"/>
      <c r="C923" s="65"/>
      <c r="D923" s="65"/>
    </row>
    <row r="924" spans="1:4" ht="15.75" customHeight="1">
      <c r="A924" s="64"/>
      <c r="B924" s="64"/>
      <c r="C924" s="65"/>
      <c r="D924" s="65"/>
    </row>
    <row r="925" spans="1:4" ht="15.75" customHeight="1">
      <c r="A925" s="64"/>
      <c r="B925" s="64"/>
      <c r="C925" s="65"/>
      <c r="D925" s="65"/>
    </row>
    <row r="926" spans="1:4" ht="15.75" customHeight="1">
      <c r="A926" s="64"/>
      <c r="B926" s="64"/>
      <c r="C926" s="65"/>
      <c r="D926" s="65"/>
    </row>
    <row r="927" spans="1:4" ht="15.75" customHeight="1">
      <c r="A927" s="64"/>
      <c r="B927" s="64"/>
      <c r="C927" s="65"/>
      <c r="D927" s="65"/>
    </row>
    <row r="928" spans="1:4" ht="15.75" customHeight="1">
      <c r="A928" s="64"/>
      <c r="B928" s="64"/>
      <c r="C928" s="65"/>
      <c r="D928" s="65"/>
    </row>
    <row r="929" spans="1:4" ht="15.75" customHeight="1">
      <c r="A929" s="64"/>
      <c r="B929" s="64"/>
      <c r="C929" s="65"/>
      <c r="D929" s="65"/>
    </row>
    <row r="930" spans="1:4" ht="15.75" customHeight="1">
      <c r="A930" s="64"/>
      <c r="B930" s="64"/>
      <c r="C930" s="65"/>
      <c r="D930" s="65"/>
    </row>
    <row r="931" spans="1:4" ht="15.75" customHeight="1">
      <c r="A931" s="64"/>
      <c r="B931" s="64"/>
      <c r="C931" s="65"/>
      <c r="D931" s="65"/>
    </row>
    <row r="932" spans="1:4" ht="15.75" customHeight="1">
      <c r="A932" s="64"/>
      <c r="B932" s="64"/>
      <c r="C932" s="65"/>
      <c r="D932" s="65"/>
    </row>
    <row r="933" spans="1:4" ht="15.75" customHeight="1">
      <c r="A933" s="64"/>
      <c r="B933" s="64"/>
      <c r="C933" s="65"/>
      <c r="D933" s="65"/>
    </row>
    <row r="934" spans="1:4" ht="15.75" customHeight="1">
      <c r="A934" s="64"/>
      <c r="B934" s="64"/>
      <c r="C934" s="65"/>
      <c r="D934" s="65"/>
    </row>
    <row r="935" spans="1:4" ht="15.75" customHeight="1">
      <c r="A935" s="64"/>
      <c r="B935" s="64"/>
      <c r="C935" s="65"/>
      <c r="D935" s="65"/>
    </row>
    <row r="936" spans="1:4" ht="15.75" customHeight="1">
      <c r="A936" s="64"/>
      <c r="B936" s="64"/>
      <c r="C936" s="65"/>
      <c r="D936" s="65"/>
    </row>
    <row r="937" spans="1:4" ht="15.75" customHeight="1">
      <c r="A937" s="64"/>
      <c r="B937" s="64"/>
      <c r="C937" s="65"/>
      <c r="D937" s="65"/>
    </row>
    <row r="938" spans="1:4" ht="15.75" customHeight="1">
      <c r="A938" s="64"/>
      <c r="B938" s="64"/>
      <c r="C938" s="65"/>
      <c r="D938" s="65"/>
    </row>
    <row r="939" spans="1:4" ht="15.75" customHeight="1">
      <c r="A939" s="64"/>
      <c r="B939" s="64"/>
      <c r="C939" s="65"/>
      <c r="D939" s="65"/>
    </row>
    <row r="940" spans="1:4" ht="15.75" customHeight="1">
      <c r="A940" s="64"/>
      <c r="B940" s="64"/>
      <c r="C940" s="65"/>
      <c r="D940" s="65"/>
    </row>
    <row r="941" spans="1:4" ht="15.75" customHeight="1">
      <c r="A941" s="64"/>
      <c r="B941" s="64"/>
      <c r="C941" s="65"/>
      <c r="D941" s="65"/>
    </row>
    <row r="942" spans="1:4" ht="15.75" customHeight="1">
      <c r="A942" s="64"/>
      <c r="B942" s="64"/>
      <c r="C942" s="65"/>
      <c r="D942" s="65"/>
    </row>
    <row r="943" spans="1:4" ht="15.75" customHeight="1">
      <c r="A943" s="64"/>
      <c r="B943" s="64"/>
      <c r="C943" s="65"/>
      <c r="D943" s="65"/>
    </row>
    <row r="944" spans="1:4" ht="15.75" customHeight="1">
      <c r="A944" s="64"/>
      <c r="B944" s="64"/>
      <c r="C944" s="65"/>
      <c r="D944" s="65"/>
    </row>
    <row r="945" spans="1:4" ht="15.75" customHeight="1">
      <c r="A945" s="64"/>
      <c r="B945" s="64"/>
      <c r="C945" s="65"/>
      <c r="D945" s="65"/>
    </row>
    <row r="946" spans="1:4" ht="15.75" customHeight="1">
      <c r="A946" s="64"/>
      <c r="B946" s="64"/>
      <c r="C946" s="65"/>
      <c r="D946" s="65"/>
    </row>
    <row r="947" spans="1:4" ht="15.75" customHeight="1">
      <c r="A947" s="64"/>
      <c r="B947" s="64"/>
      <c r="C947" s="65"/>
      <c r="D947" s="65"/>
    </row>
    <row r="948" spans="1:4" ht="15.75" customHeight="1">
      <c r="A948" s="64"/>
      <c r="B948" s="64"/>
      <c r="C948" s="65"/>
      <c r="D948" s="65"/>
    </row>
    <row r="949" spans="1:4" ht="15.75" customHeight="1">
      <c r="A949" s="64"/>
      <c r="B949" s="64"/>
      <c r="C949" s="65"/>
      <c r="D949" s="65"/>
    </row>
    <row r="950" spans="1:4" ht="15.75" customHeight="1">
      <c r="A950" s="64"/>
      <c r="B950" s="64"/>
      <c r="C950" s="65"/>
      <c r="D950" s="65"/>
    </row>
    <row r="951" spans="1:4" ht="15.75" customHeight="1">
      <c r="A951" s="64"/>
      <c r="B951" s="64"/>
      <c r="C951" s="65"/>
      <c r="D951" s="65"/>
    </row>
    <row r="952" spans="1:4" ht="15.75" customHeight="1">
      <c r="A952" s="64"/>
      <c r="B952" s="64"/>
      <c r="C952" s="65"/>
      <c r="D952" s="65"/>
    </row>
    <row r="953" spans="1:4" ht="15.75" customHeight="1">
      <c r="A953" s="64"/>
      <c r="B953" s="64"/>
      <c r="C953" s="65"/>
      <c r="D953" s="65"/>
    </row>
    <row r="954" spans="1:4" ht="15.75" customHeight="1">
      <c r="A954" s="64"/>
      <c r="B954" s="64"/>
      <c r="C954" s="65"/>
      <c r="D954" s="65"/>
    </row>
    <row r="955" spans="1:4" ht="15.75" customHeight="1">
      <c r="A955" s="64"/>
      <c r="B955" s="64"/>
      <c r="C955" s="65"/>
      <c r="D955" s="65"/>
    </row>
    <row r="956" spans="1:4" ht="15.75" customHeight="1">
      <c r="A956" s="64"/>
      <c r="B956" s="64"/>
      <c r="C956" s="65"/>
      <c r="D956" s="65"/>
    </row>
    <row r="957" spans="1:4" ht="15.75" customHeight="1">
      <c r="A957" s="64"/>
      <c r="B957" s="64"/>
      <c r="C957" s="65"/>
      <c r="D957" s="65"/>
    </row>
    <row r="958" spans="1:4" ht="15.75" customHeight="1">
      <c r="A958" s="64"/>
      <c r="B958" s="64"/>
      <c r="C958" s="65"/>
      <c r="D958" s="65"/>
    </row>
    <row r="959" spans="1:4" ht="15.75" customHeight="1">
      <c r="A959" s="64"/>
      <c r="B959" s="64"/>
      <c r="C959" s="65"/>
      <c r="D959" s="65"/>
    </row>
    <row r="960" spans="1:4" ht="15.75" customHeight="1">
      <c r="A960" s="64"/>
      <c r="B960" s="64"/>
      <c r="C960" s="65"/>
      <c r="D960" s="65"/>
    </row>
    <row r="961" spans="1:4" ht="15.75" customHeight="1">
      <c r="A961" s="64"/>
      <c r="B961" s="64"/>
      <c r="C961" s="65"/>
      <c r="D961" s="65"/>
    </row>
    <row r="962" spans="1:4" ht="15.75" customHeight="1">
      <c r="A962" s="64"/>
      <c r="B962" s="64"/>
      <c r="C962" s="65"/>
      <c r="D962" s="65"/>
    </row>
    <row r="963" spans="1:4" ht="15.75" customHeight="1">
      <c r="A963" s="64"/>
      <c r="B963" s="64"/>
      <c r="C963" s="65"/>
      <c r="D963" s="65"/>
    </row>
    <row r="964" spans="1:4" ht="15.75" customHeight="1">
      <c r="A964" s="64"/>
      <c r="B964" s="64"/>
      <c r="C964" s="65"/>
      <c r="D964" s="65"/>
    </row>
    <row r="965" spans="1:4" ht="15.75" customHeight="1">
      <c r="A965" s="64"/>
      <c r="B965" s="64"/>
      <c r="C965" s="65"/>
      <c r="D965" s="65"/>
    </row>
    <row r="966" spans="1:4" ht="15.75" customHeight="1">
      <c r="A966" s="64"/>
      <c r="B966" s="64"/>
      <c r="C966" s="65"/>
      <c r="D966" s="65"/>
    </row>
    <row r="967" spans="1:4" ht="15.75" customHeight="1">
      <c r="A967" s="64"/>
      <c r="B967" s="64"/>
      <c r="C967" s="65"/>
      <c r="D967" s="65"/>
    </row>
    <row r="968" spans="1:4" ht="15.75" customHeight="1">
      <c r="A968" s="64"/>
      <c r="B968" s="64"/>
      <c r="C968" s="65"/>
      <c r="D968" s="65"/>
    </row>
    <row r="969" spans="1:4" ht="15.75" customHeight="1">
      <c r="A969" s="64"/>
      <c r="B969" s="64"/>
      <c r="C969" s="65"/>
      <c r="D969" s="65"/>
    </row>
    <row r="970" spans="1:4" ht="15.75" customHeight="1">
      <c r="A970" s="64"/>
      <c r="B970" s="64"/>
      <c r="C970" s="65"/>
      <c r="D970" s="65"/>
    </row>
    <row r="971" spans="1:4" ht="15.75" customHeight="1">
      <c r="A971" s="64"/>
      <c r="B971" s="64"/>
      <c r="C971" s="65"/>
      <c r="D971" s="65"/>
    </row>
    <row r="972" spans="1:4" ht="15.75" customHeight="1">
      <c r="A972" s="64"/>
      <c r="B972" s="64"/>
      <c r="C972" s="65"/>
      <c r="D972" s="65"/>
    </row>
    <row r="973" spans="1:4" ht="15.75" customHeight="1">
      <c r="A973" s="64"/>
      <c r="B973" s="64"/>
      <c r="C973" s="65"/>
      <c r="D973" s="65"/>
    </row>
    <row r="974" spans="1:4" ht="15.75" customHeight="1">
      <c r="A974" s="64"/>
      <c r="B974" s="64"/>
      <c r="C974" s="65"/>
      <c r="D974" s="65"/>
    </row>
    <row r="975" spans="1:4" ht="15.75" customHeight="1">
      <c r="A975" s="64"/>
      <c r="B975" s="64"/>
      <c r="C975" s="65"/>
      <c r="D975" s="65"/>
    </row>
    <row r="976" spans="1:4" ht="15.75" customHeight="1">
      <c r="A976" s="64"/>
      <c r="B976" s="64"/>
      <c r="C976" s="65"/>
      <c r="D976" s="65"/>
    </row>
    <row r="977" spans="1:4" ht="15.75" customHeight="1">
      <c r="A977" s="64"/>
      <c r="B977" s="64"/>
      <c r="C977" s="65"/>
      <c r="D977" s="65"/>
    </row>
    <row r="978" spans="1:4" ht="15.75" customHeight="1">
      <c r="A978" s="64"/>
      <c r="B978" s="64"/>
      <c r="C978" s="65"/>
      <c r="D978" s="65"/>
    </row>
    <row r="979" spans="1:4" ht="15.75" customHeight="1">
      <c r="A979" s="64"/>
      <c r="B979" s="64"/>
      <c r="C979" s="65"/>
      <c r="D979" s="65"/>
    </row>
    <row r="980" spans="1:4" ht="15.75" customHeight="1">
      <c r="A980" s="64"/>
      <c r="B980" s="64"/>
      <c r="C980" s="65"/>
      <c r="D980" s="65"/>
    </row>
    <row r="981" spans="1:4" ht="15.75" customHeight="1">
      <c r="A981" s="64"/>
      <c r="B981" s="64"/>
      <c r="C981" s="65"/>
      <c r="D981" s="65"/>
    </row>
    <row r="982" spans="1:4" ht="15.75" customHeight="1">
      <c r="A982" s="64"/>
      <c r="B982" s="64"/>
      <c r="C982" s="65"/>
      <c r="D982" s="65"/>
    </row>
    <row r="983" spans="1:4" ht="15.75" customHeight="1">
      <c r="A983" s="64"/>
      <c r="B983" s="64"/>
      <c r="C983" s="65"/>
      <c r="D983" s="65"/>
    </row>
    <row r="984" spans="1:4" ht="15.75" customHeight="1">
      <c r="A984" s="64"/>
      <c r="B984" s="64"/>
      <c r="C984" s="65"/>
      <c r="D984" s="65"/>
    </row>
    <row r="985" spans="1:4" ht="15.75" customHeight="1">
      <c r="A985" s="64"/>
      <c r="B985" s="64"/>
      <c r="C985" s="65"/>
      <c r="D985" s="65"/>
    </row>
    <row r="986" spans="1:4" ht="15.75" customHeight="1">
      <c r="A986" s="64"/>
      <c r="B986" s="64"/>
      <c r="C986" s="65"/>
      <c r="D986" s="65"/>
    </row>
    <row r="987" spans="1:4" ht="15.75" customHeight="1">
      <c r="A987" s="64"/>
      <c r="B987" s="64"/>
      <c r="C987" s="65"/>
      <c r="D987" s="65"/>
    </row>
    <row r="988" spans="1:4" ht="15.75" customHeight="1">
      <c r="A988" s="64"/>
      <c r="B988" s="64"/>
      <c r="C988" s="65"/>
      <c r="D988" s="65"/>
    </row>
    <row r="989" spans="1:4" ht="15.75" customHeight="1">
      <c r="A989" s="64"/>
      <c r="B989" s="64"/>
      <c r="C989" s="65"/>
      <c r="D989" s="65"/>
    </row>
    <row r="990" spans="1:4" ht="15.75" customHeight="1">
      <c r="A990" s="64"/>
      <c r="B990" s="64"/>
      <c r="C990" s="65"/>
      <c r="D990" s="65"/>
    </row>
    <row r="991" spans="1:4" ht="15.75" customHeight="1">
      <c r="A991" s="64"/>
      <c r="B991" s="64"/>
      <c r="C991" s="65"/>
      <c r="D991" s="65"/>
    </row>
    <row r="992" spans="1:4" ht="15.75" customHeight="1">
      <c r="A992" s="64"/>
      <c r="B992" s="64"/>
      <c r="C992" s="65"/>
      <c r="D992" s="65"/>
    </row>
    <row r="993" spans="1:4" ht="15.75" customHeight="1">
      <c r="A993" s="64"/>
      <c r="B993" s="64"/>
      <c r="C993" s="65"/>
      <c r="D993" s="65"/>
    </row>
    <row r="994" spans="1:4" ht="15.75" customHeight="1">
      <c r="A994" s="64"/>
      <c r="B994" s="64"/>
      <c r="C994" s="65"/>
      <c r="D994" s="65"/>
    </row>
    <row r="995" spans="1:4" ht="15.75" customHeight="1">
      <c r="A995" s="64"/>
      <c r="B995" s="64"/>
      <c r="C995" s="65"/>
      <c r="D995" s="65"/>
    </row>
    <row r="996" spans="1:4" ht="15.75" customHeight="1">
      <c r="A996" s="64"/>
      <c r="B996" s="64"/>
      <c r="C996" s="65"/>
      <c r="D996" s="65"/>
    </row>
    <row r="997" spans="1:4" ht="15.75" customHeight="1">
      <c r="A997" s="64"/>
      <c r="B997" s="64"/>
      <c r="C997" s="65"/>
      <c r="D997" s="65"/>
    </row>
    <row r="998" spans="1:4" ht="15.75" customHeight="1">
      <c r="A998" s="64"/>
      <c r="B998" s="64"/>
      <c r="C998" s="65"/>
      <c r="D998" s="65"/>
    </row>
    <row r="999" spans="1:4" ht="15.75" customHeight="1">
      <c r="A999" s="64"/>
      <c r="B999" s="64"/>
      <c r="C999" s="65"/>
      <c r="D999" s="65"/>
    </row>
    <row r="1000" spans="1:4" ht="15.75" customHeight="1">
      <c r="A1000" s="64"/>
      <c r="B1000" s="64"/>
      <c r="C1000" s="65"/>
      <c r="D1000" s="65"/>
    </row>
  </sheetData>
  <mergeCells count="677">
    <mergeCell ref="C142:D142"/>
    <mergeCell ref="C143:D143"/>
    <mergeCell ref="A144:B144"/>
    <mergeCell ref="C144:D144"/>
    <mergeCell ref="C145:D145"/>
    <mergeCell ref="C146:D146"/>
    <mergeCell ref="C147:D147"/>
    <mergeCell ref="C148:D148"/>
    <mergeCell ref="A149:B149"/>
    <mergeCell ref="C149:D149"/>
    <mergeCell ref="C150:D150"/>
    <mergeCell ref="C151:D151"/>
    <mergeCell ref="C152:D152"/>
    <mergeCell ref="A153:B153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89:D189"/>
    <mergeCell ref="C190:D190"/>
    <mergeCell ref="C191:D191"/>
    <mergeCell ref="A192:B192"/>
    <mergeCell ref="C192:D192"/>
    <mergeCell ref="A181:B181"/>
    <mergeCell ref="C181:D181"/>
    <mergeCell ref="C182:D182"/>
    <mergeCell ref="C183:D183"/>
    <mergeCell ref="A184:B184"/>
    <mergeCell ref="C184:D184"/>
    <mergeCell ref="C185:D185"/>
    <mergeCell ref="C186:D186"/>
    <mergeCell ref="C187:D187"/>
    <mergeCell ref="C188:D188"/>
    <mergeCell ref="C193:D193"/>
    <mergeCell ref="C194:D194"/>
    <mergeCell ref="A200:B200"/>
    <mergeCell ref="A201:B201"/>
    <mergeCell ref="A203:B203"/>
    <mergeCell ref="A205:B205"/>
    <mergeCell ref="A206:B206"/>
    <mergeCell ref="C195:D195"/>
    <mergeCell ref="A196:B196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A227:B227"/>
    <mergeCell ref="A228:B228"/>
    <mergeCell ref="C222:D222"/>
    <mergeCell ref="C223:D223"/>
    <mergeCell ref="A224:B224"/>
    <mergeCell ref="C224:D224"/>
    <mergeCell ref="C225:D225"/>
    <mergeCell ref="C226:D226"/>
    <mergeCell ref="C227:D227"/>
    <mergeCell ref="C228:D228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8:D478"/>
    <mergeCell ref="C479:D479"/>
    <mergeCell ref="C473:D473"/>
    <mergeCell ref="C474:D474"/>
    <mergeCell ref="C475:D475"/>
    <mergeCell ref="C476:D476"/>
    <mergeCell ref="A477:B477"/>
    <mergeCell ref="C477:D477"/>
    <mergeCell ref="A478:B478"/>
    <mergeCell ref="A480:B480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A490:B490"/>
    <mergeCell ref="C490:D490"/>
    <mergeCell ref="C491:D491"/>
    <mergeCell ref="A498:B498"/>
    <mergeCell ref="A499:B499"/>
    <mergeCell ref="A504:B504"/>
    <mergeCell ref="A506:B506"/>
    <mergeCell ref="A507:B507"/>
    <mergeCell ref="A512:B512"/>
    <mergeCell ref="A514:B514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A532:B532"/>
    <mergeCell ref="A533:B533"/>
    <mergeCell ref="A534:B534"/>
    <mergeCell ref="A538:B538"/>
    <mergeCell ref="A539:B539"/>
    <mergeCell ref="A541:B541"/>
    <mergeCell ref="A545:B545"/>
    <mergeCell ref="C527:D527"/>
    <mergeCell ref="C528:D528"/>
    <mergeCell ref="A529:B529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63:D563"/>
    <mergeCell ref="C564:D564"/>
    <mergeCell ref="C565:D565"/>
    <mergeCell ref="C544:D544"/>
    <mergeCell ref="C545:D545"/>
    <mergeCell ref="C546:D546"/>
    <mergeCell ref="C590:D590"/>
    <mergeCell ref="C591:D591"/>
    <mergeCell ref="C585:D585"/>
    <mergeCell ref="C586:D586"/>
    <mergeCell ref="C587:D587"/>
    <mergeCell ref="C588:D588"/>
    <mergeCell ref="C566:D566"/>
    <mergeCell ref="C567:D567"/>
    <mergeCell ref="C576:D576"/>
    <mergeCell ref="C577:D577"/>
    <mergeCell ref="C578:D578"/>
    <mergeCell ref="C579:D579"/>
    <mergeCell ref="C580:D580"/>
    <mergeCell ref="C581:D581"/>
    <mergeCell ref="C582:D582"/>
    <mergeCell ref="C556:D556"/>
    <mergeCell ref="A557:B557"/>
    <mergeCell ref="C557:D557"/>
    <mergeCell ref="A558:B558"/>
    <mergeCell ref="C558:D558"/>
    <mergeCell ref="C559:D559"/>
    <mergeCell ref="C560:D560"/>
    <mergeCell ref="C561:D561"/>
    <mergeCell ref="C562:D562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A568:B568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A583:B583"/>
    <mergeCell ref="C583:D583"/>
    <mergeCell ref="C584:D584"/>
    <mergeCell ref="A597:B597"/>
    <mergeCell ref="C597:D597"/>
    <mergeCell ref="A592:B592"/>
    <mergeCell ref="C592:D592"/>
    <mergeCell ref="C593:D593"/>
    <mergeCell ref="A594:B594"/>
    <mergeCell ref="C594:D594"/>
    <mergeCell ref="C595:D595"/>
    <mergeCell ref="C596:D596"/>
    <mergeCell ref="A589:B589"/>
    <mergeCell ref="C589:D589"/>
    <mergeCell ref="A590:B590"/>
    <mergeCell ref="A8:B8"/>
    <mergeCell ref="A9:B9"/>
    <mergeCell ref="A10:B10"/>
    <mergeCell ref="A13:B13"/>
    <mergeCell ref="A14:B14"/>
    <mergeCell ref="A15:B15"/>
    <mergeCell ref="A17:B17"/>
    <mergeCell ref="A18:B18"/>
    <mergeCell ref="A1:C1"/>
    <mergeCell ref="A2:C2"/>
    <mergeCell ref="A4:B4"/>
    <mergeCell ref="C4:D7"/>
    <mergeCell ref="A5:B5"/>
    <mergeCell ref="A6:B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30:B30"/>
    <mergeCell ref="C30:D30"/>
    <mergeCell ref="A31:B31"/>
    <mergeCell ref="C31:D31"/>
    <mergeCell ref="C32:D32"/>
    <mergeCell ref="C33:D33"/>
    <mergeCell ref="A34:B34"/>
    <mergeCell ref="C34:D34"/>
    <mergeCell ref="C35:D35"/>
    <mergeCell ref="C36:D36"/>
    <mergeCell ref="A37:B37"/>
    <mergeCell ref="C37:D37"/>
    <mergeCell ref="A38:B38"/>
    <mergeCell ref="C38:D38"/>
    <mergeCell ref="C39:D39"/>
    <mergeCell ref="C40:D40"/>
    <mergeCell ref="A41:B41"/>
    <mergeCell ref="C41:D41"/>
    <mergeCell ref="A42:B42"/>
    <mergeCell ref="C42:D42"/>
    <mergeCell ref="C43:D43"/>
    <mergeCell ref="A44:B44"/>
    <mergeCell ref="C44:D44"/>
    <mergeCell ref="A45:B45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122:D122"/>
    <mergeCell ref="C123:D123"/>
    <mergeCell ref="C124:D124"/>
    <mergeCell ref="C125:D125"/>
    <mergeCell ref="A126:B126"/>
    <mergeCell ref="C126:D126"/>
    <mergeCell ref="C82:D82"/>
    <mergeCell ref="C83:D83"/>
    <mergeCell ref="C112:D112"/>
    <mergeCell ref="C113:D113"/>
    <mergeCell ref="C114:D114"/>
    <mergeCell ref="C115:D115"/>
    <mergeCell ref="C116:D116"/>
    <mergeCell ref="C117:D117"/>
    <mergeCell ref="C118:D118"/>
    <mergeCell ref="C102:D102"/>
    <mergeCell ref="C103:D103"/>
    <mergeCell ref="C99:D99"/>
    <mergeCell ref="C100:D100"/>
    <mergeCell ref="C101:D101"/>
    <mergeCell ref="C91:D91"/>
    <mergeCell ref="C92:D92"/>
    <mergeCell ref="C93:D93"/>
    <mergeCell ref="A94:B94"/>
    <mergeCell ref="C94:D94"/>
    <mergeCell ref="C95:D95"/>
    <mergeCell ref="C96:D96"/>
    <mergeCell ref="C97:D97"/>
    <mergeCell ref="C98:D98"/>
    <mergeCell ref="C84:D84"/>
    <mergeCell ref="C85:D85"/>
    <mergeCell ref="C86:D86"/>
    <mergeCell ref="C87:D87"/>
    <mergeCell ref="C88:D88"/>
    <mergeCell ref="A89:B89"/>
    <mergeCell ref="C89:D89"/>
    <mergeCell ref="A90:B90"/>
    <mergeCell ref="C90:D90"/>
    <mergeCell ref="A104:B104"/>
    <mergeCell ref="C104:D104"/>
    <mergeCell ref="A105:B105"/>
    <mergeCell ref="C105:D105"/>
    <mergeCell ref="C106:D106"/>
    <mergeCell ref="A110:B110"/>
    <mergeCell ref="A112:B112"/>
    <mergeCell ref="A113:B113"/>
    <mergeCell ref="A114:B114"/>
    <mergeCell ref="A116:B116"/>
    <mergeCell ref="A107:B107"/>
    <mergeCell ref="C107:D107"/>
    <mergeCell ref="A108:B108"/>
    <mergeCell ref="C108:D108"/>
    <mergeCell ref="C109:D109"/>
    <mergeCell ref="C110:D110"/>
    <mergeCell ref="C111:D111"/>
    <mergeCell ref="C136:D136"/>
    <mergeCell ref="A134:B134"/>
    <mergeCell ref="C134:D134"/>
    <mergeCell ref="C135:D135"/>
    <mergeCell ref="A132:B132"/>
    <mergeCell ref="C132:D132"/>
    <mergeCell ref="C133:D133"/>
    <mergeCell ref="A127:B127"/>
    <mergeCell ref="C127:D127"/>
    <mergeCell ref="C128:D128"/>
    <mergeCell ref="C129:D129"/>
    <mergeCell ref="C130:D130"/>
    <mergeCell ref="C131:D131"/>
    <mergeCell ref="C119:D119"/>
    <mergeCell ref="C120:D120"/>
    <mergeCell ref="C121:D121"/>
    <mergeCell ref="C137:D137"/>
    <mergeCell ref="C138:D138"/>
    <mergeCell ref="A139:B139"/>
    <mergeCell ref="C139:D139"/>
    <mergeCell ref="C140:D140"/>
    <mergeCell ref="C141:D141"/>
    <mergeCell ref="C178:D178"/>
    <mergeCell ref="C179:D179"/>
    <mergeCell ref="A180:B180"/>
    <mergeCell ref="C180:D180"/>
    <mergeCell ref="C174:D174"/>
    <mergeCell ref="A175:B175"/>
    <mergeCell ref="C175:D175"/>
    <mergeCell ref="C176:D176"/>
    <mergeCell ref="C177:D177"/>
    <mergeCell ref="C167:D167"/>
    <mergeCell ref="A168:B168"/>
    <mergeCell ref="C168:D168"/>
    <mergeCell ref="C169:D169"/>
    <mergeCell ref="A170:B170"/>
    <mergeCell ref="C170:D170"/>
    <mergeCell ref="C171:D171"/>
    <mergeCell ref="C172:D172"/>
    <mergeCell ref="C173:D173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74:D274"/>
    <mergeCell ref="C275:D275"/>
    <mergeCell ref="C276:D276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3"/>
  <cols>
    <col min="1" max="1" width="58.7109375" customWidth="1"/>
    <col min="2" max="2" width="39.140625" customWidth="1"/>
    <col min="3" max="3" width="11.140625" customWidth="1"/>
    <col min="4" max="4" width="2.5703125" customWidth="1"/>
    <col min="5" max="6" width="9.140625" customWidth="1"/>
    <col min="7" max="26" width="8" customWidth="1"/>
  </cols>
  <sheetData>
    <row r="1" spans="1:26" ht="12.75" customHeight="1">
      <c r="A1" s="213" t="s">
        <v>105</v>
      </c>
      <c r="B1" s="214"/>
      <c r="C1" s="214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5.75" customHeight="1">
      <c r="A2" s="215" t="s">
        <v>904</v>
      </c>
      <c r="B2" s="214"/>
      <c r="C2" s="214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ht="12.75" customHeight="1">
      <c r="A4" s="236" t="s">
        <v>905</v>
      </c>
      <c r="B4" s="217"/>
      <c r="C4" s="237" t="s">
        <v>108</v>
      </c>
      <c r="D4" s="21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2.75" customHeight="1">
      <c r="A5" s="236" t="s">
        <v>109</v>
      </c>
      <c r="B5" s="217"/>
      <c r="C5" s="220"/>
      <c r="D5" s="221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2.75" customHeight="1">
      <c r="A6" s="236" t="s">
        <v>110</v>
      </c>
      <c r="B6" s="217"/>
      <c r="C6" s="220"/>
      <c r="D6" s="221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2.75" customHeight="1">
      <c r="A7" s="81" t="s">
        <v>111</v>
      </c>
      <c r="B7" s="81" t="s">
        <v>112</v>
      </c>
      <c r="C7" s="220"/>
      <c r="D7" s="221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2.75" customHeight="1">
      <c r="A8" s="227"/>
      <c r="B8" s="195"/>
      <c r="C8" s="232">
        <v>5779</v>
      </c>
      <c r="D8" s="195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12" customHeight="1" outlineLevel="1">
      <c r="A9" s="228"/>
      <c r="B9" s="195"/>
      <c r="C9" s="229">
        <v>5779</v>
      </c>
      <c r="D9" s="195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2" customHeight="1" outlineLevel="2">
      <c r="A10" s="228" t="s">
        <v>113</v>
      </c>
      <c r="B10" s="195"/>
      <c r="C10" s="229">
        <v>5779</v>
      </c>
      <c r="D10" s="195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2" customHeight="1" outlineLevel="3">
      <c r="A11" s="82" t="s">
        <v>906</v>
      </c>
      <c r="B11" s="82" t="s">
        <v>907</v>
      </c>
      <c r="C11" s="229">
        <v>5779</v>
      </c>
      <c r="D11" s="195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2.75" customHeight="1">
      <c r="A12" s="227" t="s">
        <v>116</v>
      </c>
      <c r="B12" s="195"/>
      <c r="C12" s="232">
        <v>399802</v>
      </c>
      <c r="D12" s="195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2" customHeight="1" outlineLevel="1">
      <c r="A13" s="228" t="s">
        <v>117</v>
      </c>
      <c r="B13" s="195"/>
      <c r="C13" s="229">
        <v>28000</v>
      </c>
      <c r="D13" s="195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2" customHeight="1" outlineLevel="2">
      <c r="A14" s="235" t="s">
        <v>113</v>
      </c>
      <c r="B14" s="195"/>
      <c r="C14" s="234">
        <v>28000</v>
      </c>
      <c r="D14" s="195"/>
      <c r="E14" s="83"/>
      <c r="F14" s="83">
        <v>28000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72" customHeight="1" outlineLevel="3">
      <c r="A15" s="82" t="s">
        <v>908</v>
      </c>
      <c r="B15" s="82" t="s">
        <v>909</v>
      </c>
      <c r="C15" s="229">
        <v>5000</v>
      </c>
      <c r="D15" s="195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68.25" customHeight="1" outlineLevel="3">
      <c r="A16" s="82" t="s">
        <v>910</v>
      </c>
      <c r="B16" s="82" t="s">
        <v>911</v>
      </c>
      <c r="C16" s="229">
        <v>23000</v>
      </c>
      <c r="D16" s="195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t="12" customHeight="1" outlineLevel="1">
      <c r="A17" s="228" t="s">
        <v>121</v>
      </c>
      <c r="B17" s="195"/>
      <c r="C17" s="229">
        <v>45000</v>
      </c>
      <c r="D17" s="195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2" customHeight="1" outlineLevel="2">
      <c r="A18" s="228" t="s">
        <v>122</v>
      </c>
      <c r="B18" s="195"/>
      <c r="C18" s="229">
        <v>45000</v>
      </c>
      <c r="D18" s="195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45.75" customHeight="1" outlineLevel="3">
      <c r="A19" s="82" t="s">
        <v>912</v>
      </c>
      <c r="B19" s="82" t="s">
        <v>913</v>
      </c>
      <c r="C19" s="229">
        <v>15000</v>
      </c>
      <c r="D19" s="195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ht="45.75" customHeight="1" outlineLevel="3">
      <c r="A20" s="82" t="s">
        <v>123</v>
      </c>
      <c r="B20" s="82" t="s">
        <v>124</v>
      </c>
      <c r="C20" s="229">
        <v>15000</v>
      </c>
      <c r="D20" s="195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ht="51" customHeight="1" outlineLevel="3">
      <c r="A21" s="82" t="s">
        <v>125</v>
      </c>
      <c r="B21" s="82" t="s">
        <v>126</v>
      </c>
      <c r="C21" s="229">
        <v>15000</v>
      </c>
      <c r="D21" s="195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2" customHeight="1" outlineLevel="1">
      <c r="A22" s="235" t="s">
        <v>144</v>
      </c>
      <c r="B22" s="195"/>
      <c r="C22" s="234">
        <v>22500</v>
      </c>
      <c r="D22" s="195"/>
      <c r="E22" s="84"/>
      <c r="F22" s="84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2" customHeight="1" outlineLevel="2">
      <c r="A23" s="228" t="s">
        <v>145</v>
      </c>
      <c r="B23" s="195"/>
      <c r="C23" s="229">
        <v>4500</v>
      </c>
      <c r="D23" s="195"/>
      <c r="E23" s="80"/>
      <c r="F23" s="80">
        <v>4500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23.25" customHeight="1" outlineLevel="3">
      <c r="A24" s="82" t="s">
        <v>914</v>
      </c>
      <c r="B24" s="82" t="s">
        <v>915</v>
      </c>
      <c r="C24" s="229">
        <v>1500</v>
      </c>
      <c r="D24" s="195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23.25" customHeight="1" outlineLevel="3">
      <c r="A25" s="82" t="s">
        <v>146</v>
      </c>
      <c r="B25" s="82" t="s">
        <v>147</v>
      </c>
      <c r="C25" s="229">
        <v>1500</v>
      </c>
      <c r="D25" s="195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23.25" customHeight="1" outlineLevel="3">
      <c r="A26" s="82" t="s">
        <v>148</v>
      </c>
      <c r="B26" s="82" t="s">
        <v>147</v>
      </c>
      <c r="C26" s="229">
        <v>1500</v>
      </c>
      <c r="D26" s="195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12" customHeight="1" outlineLevel="2">
      <c r="A27" s="228" t="s">
        <v>149</v>
      </c>
      <c r="B27" s="195"/>
      <c r="C27" s="229">
        <v>18000</v>
      </c>
      <c r="D27" s="195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23.25" customHeight="1" outlineLevel="3">
      <c r="A28" s="82" t="s">
        <v>916</v>
      </c>
      <c r="B28" s="82" t="s">
        <v>151</v>
      </c>
      <c r="C28" s="229">
        <v>6000</v>
      </c>
      <c r="D28" s="195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23.25" customHeight="1" outlineLevel="3">
      <c r="A29" s="82" t="s">
        <v>150</v>
      </c>
      <c r="B29" s="82" t="s">
        <v>151</v>
      </c>
      <c r="C29" s="229">
        <v>6000</v>
      </c>
      <c r="D29" s="195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23.25" customHeight="1" outlineLevel="3">
      <c r="A30" s="82" t="s">
        <v>152</v>
      </c>
      <c r="B30" s="82" t="s">
        <v>153</v>
      </c>
      <c r="C30" s="229">
        <v>6000</v>
      </c>
      <c r="D30" s="195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2" customHeight="1" outlineLevel="1">
      <c r="A31" s="235" t="s">
        <v>163</v>
      </c>
      <c r="B31" s="195"/>
      <c r="C31" s="234">
        <v>180799</v>
      </c>
      <c r="D31" s="195"/>
      <c r="E31" s="84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2" customHeight="1" outlineLevel="2">
      <c r="A32" s="228" t="s">
        <v>113</v>
      </c>
      <c r="B32" s="195"/>
      <c r="C32" s="229">
        <v>180799</v>
      </c>
      <c r="D32" s="195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34.5" customHeight="1" outlineLevel="3">
      <c r="A33" s="82" t="s">
        <v>917</v>
      </c>
      <c r="B33" s="82" t="s">
        <v>183</v>
      </c>
      <c r="C33" s="233">
        <v>92</v>
      </c>
      <c r="D33" s="195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34.5" customHeight="1" outlineLevel="3">
      <c r="A34" s="82" t="s">
        <v>918</v>
      </c>
      <c r="B34" s="82" t="s">
        <v>919</v>
      </c>
      <c r="C34" s="229">
        <v>4067</v>
      </c>
      <c r="D34" s="195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34.5" customHeight="1" outlineLevel="3">
      <c r="A35" s="82" t="s">
        <v>920</v>
      </c>
      <c r="B35" s="82" t="s">
        <v>187</v>
      </c>
      <c r="C35" s="229">
        <v>7153</v>
      </c>
      <c r="D35" s="195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23.25" customHeight="1" outlineLevel="3">
      <c r="A36" s="82" t="s">
        <v>921</v>
      </c>
      <c r="B36" s="82" t="s">
        <v>922</v>
      </c>
      <c r="C36" s="229">
        <v>18233</v>
      </c>
      <c r="D36" s="195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34.5" customHeight="1" outlineLevel="3">
      <c r="A37" s="82" t="s">
        <v>923</v>
      </c>
      <c r="B37" s="82" t="s">
        <v>189</v>
      </c>
      <c r="C37" s="229">
        <v>30856</v>
      </c>
      <c r="D37" s="195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34.5" customHeight="1" outlineLevel="3">
      <c r="A38" s="82" t="s">
        <v>164</v>
      </c>
      <c r="B38" s="82" t="s">
        <v>165</v>
      </c>
      <c r="C38" s="229">
        <v>4680</v>
      </c>
      <c r="D38" s="195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34.5" customHeight="1" outlineLevel="3">
      <c r="A39" s="82" t="s">
        <v>166</v>
      </c>
      <c r="B39" s="82" t="s">
        <v>167</v>
      </c>
      <c r="C39" s="233">
        <v>91</v>
      </c>
      <c r="D39" s="195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34.5" customHeight="1" outlineLevel="3">
      <c r="A40" s="82" t="s">
        <v>168</v>
      </c>
      <c r="B40" s="82" t="s">
        <v>169</v>
      </c>
      <c r="C40" s="229">
        <v>8231</v>
      </c>
      <c r="D40" s="195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23.25" customHeight="1" outlineLevel="3">
      <c r="A41" s="82" t="s">
        <v>170</v>
      </c>
      <c r="B41" s="82" t="s">
        <v>171</v>
      </c>
      <c r="C41" s="229">
        <v>20981</v>
      </c>
      <c r="D41" s="195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34.5" customHeight="1" outlineLevel="3">
      <c r="A42" s="82" t="s">
        <v>172</v>
      </c>
      <c r="B42" s="82" t="s">
        <v>173</v>
      </c>
      <c r="C42" s="229">
        <v>35507</v>
      </c>
      <c r="D42" s="195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34.5" customHeight="1" outlineLevel="3">
      <c r="A43" s="82" t="s">
        <v>174</v>
      </c>
      <c r="B43" s="82" t="s">
        <v>175</v>
      </c>
      <c r="C43" s="229">
        <v>3433</v>
      </c>
      <c r="D43" s="195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34.5" customHeight="1" outlineLevel="3">
      <c r="A44" s="82" t="s">
        <v>176</v>
      </c>
      <c r="B44" s="82" t="s">
        <v>177</v>
      </c>
      <c r="C44" s="229">
        <v>6038</v>
      </c>
      <c r="D44" s="195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23.25" customHeight="1" outlineLevel="3">
      <c r="A45" s="82" t="s">
        <v>178</v>
      </c>
      <c r="B45" s="82" t="s">
        <v>179</v>
      </c>
      <c r="C45" s="229">
        <v>15391</v>
      </c>
      <c r="D45" s="195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34.5" customHeight="1" outlineLevel="3">
      <c r="A46" s="82" t="s">
        <v>180</v>
      </c>
      <c r="B46" s="82" t="s">
        <v>181</v>
      </c>
      <c r="C46" s="229">
        <v>26046</v>
      </c>
      <c r="D46" s="195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2" customHeight="1" outlineLevel="1">
      <c r="A47" s="228" t="s">
        <v>227</v>
      </c>
      <c r="B47" s="195"/>
      <c r="C47" s="229">
        <v>97303</v>
      </c>
      <c r="D47" s="195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2" customHeight="1" outlineLevel="2">
      <c r="A48" s="228" t="s">
        <v>145</v>
      </c>
      <c r="B48" s="195"/>
      <c r="C48" s="229">
        <v>55000</v>
      </c>
      <c r="D48" s="195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23.25" customHeight="1" outlineLevel="3">
      <c r="A49" s="82" t="s">
        <v>924</v>
      </c>
      <c r="B49" s="82" t="s">
        <v>925</v>
      </c>
      <c r="C49" s="229">
        <v>5000</v>
      </c>
      <c r="D49" s="195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23.25" customHeight="1" outlineLevel="3">
      <c r="A50" s="82" t="s">
        <v>926</v>
      </c>
      <c r="B50" s="82" t="s">
        <v>229</v>
      </c>
      <c r="C50" s="229">
        <v>10000</v>
      </c>
      <c r="D50" s="195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23.25" customHeight="1" outlineLevel="3">
      <c r="A51" s="82" t="s">
        <v>228</v>
      </c>
      <c r="B51" s="82" t="s">
        <v>229</v>
      </c>
      <c r="C51" s="229">
        <v>15000</v>
      </c>
      <c r="D51" s="195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23.25" customHeight="1" outlineLevel="3">
      <c r="A52" s="82" t="s">
        <v>230</v>
      </c>
      <c r="B52" s="82" t="s">
        <v>229</v>
      </c>
      <c r="C52" s="229">
        <v>10000</v>
      </c>
      <c r="D52" s="195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23.25" customHeight="1" outlineLevel="3">
      <c r="A53" s="82" t="s">
        <v>231</v>
      </c>
      <c r="B53" s="82" t="s">
        <v>229</v>
      </c>
      <c r="C53" s="229">
        <v>15000</v>
      </c>
      <c r="D53" s="195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2" customHeight="1" outlineLevel="2">
      <c r="A54" s="228" t="s">
        <v>113</v>
      </c>
      <c r="B54" s="195"/>
      <c r="C54" s="229">
        <v>42303</v>
      </c>
      <c r="D54" s="195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57" customHeight="1" outlineLevel="3">
      <c r="A55" s="82" t="s">
        <v>927</v>
      </c>
      <c r="B55" s="82" t="s">
        <v>928</v>
      </c>
      <c r="C55" s="229">
        <v>20000</v>
      </c>
      <c r="D55" s="195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57" customHeight="1" outlineLevel="3">
      <c r="A56" s="82" t="s">
        <v>929</v>
      </c>
      <c r="B56" s="82" t="s">
        <v>930</v>
      </c>
      <c r="C56" s="229">
        <v>22303</v>
      </c>
      <c r="D56" s="195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12" customHeight="1" outlineLevel="1">
      <c r="A57" s="228" t="s">
        <v>26</v>
      </c>
      <c r="B57" s="195"/>
      <c r="C57" s="229">
        <v>26200</v>
      </c>
      <c r="D57" s="195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2" customHeight="1" outlineLevel="2">
      <c r="A58" s="228" t="s">
        <v>248</v>
      </c>
      <c r="B58" s="195"/>
      <c r="C58" s="229">
        <v>22500</v>
      </c>
      <c r="D58" s="195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ht="23.25" customHeight="1" outlineLevel="3">
      <c r="A59" s="82" t="s">
        <v>931</v>
      </c>
      <c r="B59" s="82" t="s">
        <v>932</v>
      </c>
      <c r="C59" s="229">
        <v>15000</v>
      </c>
      <c r="D59" s="195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ht="23.25" customHeight="1" outlineLevel="3">
      <c r="A60" s="82" t="s">
        <v>933</v>
      </c>
      <c r="B60" s="82" t="s">
        <v>934</v>
      </c>
      <c r="C60" s="229">
        <v>5000</v>
      </c>
      <c r="D60" s="195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ht="45.75" customHeight="1" outlineLevel="3">
      <c r="A61" s="82" t="s">
        <v>249</v>
      </c>
      <c r="B61" s="82" t="s">
        <v>250</v>
      </c>
      <c r="C61" s="229">
        <v>2500</v>
      </c>
      <c r="D61" s="195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ht="12" customHeight="1" outlineLevel="2">
      <c r="A62" s="228" t="s">
        <v>251</v>
      </c>
      <c r="B62" s="195"/>
      <c r="C62" s="229">
        <v>3700</v>
      </c>
      <c r="D62" s="195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ht="34.5" customHeight="1" outlineLevel="3">
      <c r="A63" s="82" t="s">
        <v>252</v>
      </c>
      <c r="B63" s="82" t="s">
        <v>253</v>
      </c>
      <c r="C63" s="229">
        <v>3700</v>
      </c>
      <c r="D63" s="195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ht="12.75" customHeight="1" collapsed="1">
      <c r="A64" s="227" t="s">
        <v>254</v>
      </c>
      <c r="B64" s="195"/>
      <c r="C64" s="232">
        <v>451010</v>
      </c>
      <c r="D64" s="195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2" customHeight="1" outlineLevel="1">
      <c r="A65" s="228" t="s">
        <v>255</v>
      </c>
      <c r="B65" s="195"/>
      <c r="C65" s="229">
        <v>78900</v>
      </c>
      <c r="D65" s="195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2" customHeight="1" outlineLevel="2">
      <c r="A66" s="228" t="s">
        <v>258</v>
      </c>
      <c r="B66" s="195"/>
      <c r="C66" s="229">
        <v>78900</v>
      </c>
      <c r="D66" s="195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ht="45.75" customHeight="1" outlineLevel="3">
      <c r="A67" s="82" t="s">
        <v>935</v>
      </c>
      <c r="B67" s="82" t="s">
        <v>936</v>
      </c>
      <c r="C67" s="229">
        <v>30000</v>
      </c>
      <c r="D67" s="195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ht="45.75" customHeight="1" outlineLevel="3">
      <c r="A68" s="82" t="s">
        <v>259</v>
      </c>
      <c r="B68" s="82" t="s">
        <v>260</v>
      </c>
      <c r="C68" s="229">
        <v>27300</v>
      </c>
      <c r="D68" s="195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ht="45.75" customHeight="1" outlineLevel="3">
      <c r="A69" s="82" t="s">
        <v>261</v>
      </c>
      <c r="B69" s="82" t="s">
        <v>262</v>
      </c>
      <c r="C69" s="229">
        <v>21600</v>
      </c>
      <c r="D69" s="195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ht="12" customHeight="1" outlineLevel="1">
      <c r="A70" s="228" t="s">
        <v>276</v>
      </c>
      <c r="B70" s="195"/>
      <c r="C70" s="229">
        <v>212000</v>
      </c>
      <c r="D70" s="195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2" customHeight="1" outlineLevel="2">
      <c r="A71" s="228" t="s">
        <v>937</v>
      </c>
      <c r="B71" s="195"/>
      <c r="C71" s="229">
        <v>11000</v>
      </c>
      <c r="D71" s="195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ht="23.25" customHeight="1" outlineLevel="3">
      <c r="A72" s="82" t="s">
        <v>938</v>
      </c>
      <c r="B72" s="82" t="s">
        <v>939</v>
      </c>
      <c r="C72" s="229">
        <v>5000</v>
      </c>
      <c r="D72" s="195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ht="23.25" customHeight="1" outlineLevel="3">
      <c r="A73" s="82" t="s">
        <v>940</v>
      </c>
      <c r="B73" s="82" t="s">
        <v>939</v>
      </c>
      <c r="C73" s="229">
        <v>6000</v>
      </c>
      <c r="D73" s="195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ht="12" customHeight="1" outlineLevel="2">
      <c r="A74" s="228" t="s">
        <v>149</v>
      </c>
      <c r="B74" s="195"/>
      <c r="C74" s="229">
        <v>43000</v>
      </c>
      <c r="D74" s="195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ht="23.25" customHeight="1" outlineLevel="3">
      <c r="A75" s="82" t="s">
        <v>941</v>
      </c>
      <c r="B75" s="82" t="s">
        <v>289</v>
      </c>
      <c r="C75" s="229">
        <v>11000</v>
      </c>
      <c r="D75" s="195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ht="23.25" customHeight="1" outlineLevel="3">
      <c r="A76" s="82" t="s">
        <v>288</v>
      </c>
      <c r="B76" s="82" t="s">
        <v>289</v>
      </c>
      <c r="C76" s="229">
        <v>5000</v>
      </c>
      <c r="D76" s="195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ht="23.25" customHeight="1" outlineLevel="3">
      <c r="A77" s="82" t="s">
        <v>290</v>
      </c>
      <c r="B77" s="82" t="s">
        <v>289</v>
      </c>
      <c r="C77" s="229">
        <v>11000</v>
      </c>
      <c r="D77" s="195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ht="23.25" customHeight="1" outlineLevel="3">
      <c r="A78" s="82" t="s">
        <v>291</v>
      </c>
      <c r="B78" s="82" t="s">
        <v>292</v>
      </c>
      <c r="C78" s="229">
        <v>5000</v>
      </c>
      <c r="D78" s="195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ht="23.25" customHeight="1" outlineLevel="3">
      <c r="A79" s="82" t="s">
        <v>293</v>
      </c>
      <c r="B79" s="82" t="s">
        <v>292</v>
      </c>
      <c r="C79" s="229">
        <v>11000</v>
      </c>
      <c r="D79" s="195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ht="12" customHeight="1" outlineLevel="2">
      <c r="A80" s="228" t="s">
        <v>294</v>
      </c>
      <c r="B80" s="195"/>
      <c r="C80" s="229">
        <v>44000</v>
      </c>
      <c r="D80" s="195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ht="23.25" customHeight="1" outlineLevel="3">
      <c r="A81" s="82" t="s">
        <v>942</v>
      </c>
      <c r="B81" s="82" t="s">
        <v>943</v>
      </c>
      <c r="C81" s="229">
        <v>5000</v>
      </c>
      <c r="D81" s="195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ht="23.25" customHeight="1" outlineLevel="3">
      <c r="A82" s="82" t="s">
        <v>944</v>
      </c>
      <c r="B82" s="82" t="s">
        <v>943</v>
      </c>
      <c r="C82" s="229">
        <v>1000</v>
      </c>
      <c r="D82" s="195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ht="23.25" customHeight="1" outlineLevel="3">
      <c r="A83" s="82" t="s">
        <v>295</v>
      </c>
      <c r="B83" s="82" t="s">
        <v>296</v>
      </c>
      <c r="C83" s="229">
        <v>7000</v>
      </c>
      <c r="D83" s="195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ht="23.25" customHeight="1" outlineLevel="3">
      <c r="A84" s="82" t="s">
        <v>297</v>
      </c>
      <c r="B84" s="82" t="s">
        <v>296</v>
      </c>
      <c r="C84" s="229">
        <v>10000</v>
      </c>
      <c r="D84" s="195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ht="23.25" customHeight="1" outlineLevel="3">
      <c r="A85" s="82" t="s">
        <v>298</v>
      </c>
      <c r="B85" s="82" t="s">
        <v>296</v>
      </c>
      <c r="C85" s="229">
        <v>10000</v>
      </c>
      <c r="D85" s="195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ht="23.25" customHeight="1" outlineLevel="3">
      <c r="A86" s="82" t="s">
        <v>299</v>
      </c>
      <c r="B86" s="82" t="s">
        <v>296</v>
      </c>
      <c r="C86" s="229">
        <v>11000</v>
      </c>
      <c r="D86" s="195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ht="12" customHeight="1" outlineLevel="2">
      <c r="A87" s="228" t="s">
        <v>300</v>
      </c>
      <c r="B87" s="195"/>
      <c r="C87" s="229">
        <v>22000</v>
      </c>
      <c r="D87" s="195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ht="23.25" customHeight="1" outlineLevel="3">
      <c r="A88" s="82" t="s">
        <v>945</v>
      </c>
      <c r="B88" s="82" t="s">
        <v>302</v>
      </c>
      <c r="C88" s="229">
        <v>5000</v>
      </c>
      <c r="D88" s="195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ht="23.25" customHeight="1" outlineLevel="3">
      <c r="A89" s="82" t="s">
        <v>301</v>
      </c>
      <c r="B89" s="82" t="s">
        <v>302</v>
      </c>
      <c r="C89" s="229">
        <v>4000</v>
      </c>
      <c r="D89" s="195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ht="23.25" customHeight="1" outlineLevel="3">
      <c r="A90" s="82" t="s">
        <v>303</v>
      </c>
      <c r="B90" s="82" t="s">
        <v>302</v>
      </c>
      <c r="C90" s="229">
        <v>2000</v>
      </c>
      <c r="D90" s="195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ht="23.25" customHeight="1" outlineLevel="3">
      <c r="A91" s="82" t="s">
        <v>304</v>
      </c>
      <c r="B91" s="82" t="s">
        <v>302</v>
      </c>
      <c r="C91" s="229">
        <v>6000</v>
      </c>
      <c r="D91" s="195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ht="23.25" customHeight="1" outlineLevel="3">
      <c r="A92" s="82" t="s">
        <v>305</v>
      </c>
      <c r="B92" s="82" t="s">
        <v>292</v>
      </c>
      <c r="C92" s="229">
        <v>5000</v>
      </c>
      <c r="D92" s="195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ht="12" customHeight="1" outlineLevel="2">
      <c r="A93" s="228" t="s">
        <v>306</v>
      </c>
      <c r="B93" s="195"/>
      <c r="C93" s="229">
        <v>32500</v>
      </c>
      <c r="D93" s="195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ht="23.25" customHeight="1" outlineLevel="3">
      <c r="A94" s="82" t="s">
        <v>946</v>
      </c>
      <c r="B94" s="82" t="s">
        <v>308</v>
      </c>
      <c r="C94" s="229">
        <v>5000</v>
      </c>
      <c r="D94" s="195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ht="23.25" customHeight="1" outlineLevel="3">
      <c r="A95" s="82" t="s">
        <v>947</v>
      </c>
      <c r="B95" s="82" t="s">
        <v>308</v>
      </c>
      <c r="C95" s="229">
        <v>8000</v>
      </c>
      <c r="D95" s="195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ht="23.25" customHeight="1" outlineLevel="3">
      <c r="A96" s="82" t="s">
        <v>307</v>
      </c>
      <c r="B96" s="82" t="s">
        <v>308</v>
      </c>
      <c r="C96" s="229">
        <v>11000</v>
      </c>
      <c r="D96" s="195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ht="23.25" customHeight="1" outlineLevel="3">
      <c r="A97" s="82" t="s">
        <v>309</v>
      </c>
      <c r="B97" s="82" t="s">
        <v>308</v>
      </c>
      <c r="C97" s="229">
        <v>4000</v>
      </c>
      <c r="D97" s="195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ht="23.25" customHeight="1" outlineLevel="3">
      <c r="A98" s="82" t="s">
        <v>310</v>
      </c>
      <c r="B98" s="82" t="s">
        <v>308</v>
      </c>
      <c r="C98" s="229">
        <v>4500</v>
      </c>
      <c r="D98" s="195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ht="12" customHeight="1" outlineLevel="2">
      <c r="A99" s="228" t="s">
        <v>342</v>
      </c>
      <c r="B99" s="195"/>
      <c r="C99" s="229">
        <v>31500</v>
      </c>
      <c r="D99" s="195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ht="23.25" customHeight="1" outlineLevel="3">
      <c r="A100" s="82" t="s">
        <v>948</v>
      </c>
      <c r="B100" s="82" t="s">
        <v>949</v>
      </c>
      <c r="C100" s="229">
        <v>5000</v>
      </c>
      <c r="D100" s="195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ht="23.25" customHeight="1" outlineLevel="3">
      <c r="A101" s="82" t="s">
        <v>950</v>
      </c>
      <c r="B101" s="82" t="s">
        <v>949</v>
      </c>
      <c r="C101" s="229">
        <v>5000</v>
      </c>
      <c r="D101" s="195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ht="23.25" customHeight="1" outlineLevel="3">
      <c r="A102" s="82" t="s">
        <v>343</v>
      </c>
      <c r="B102" s="82" t="s">
        <v>344</v>
      </c>
      <c r="C102" s="229">
        <v>4000</v>
      </c>
      <c r="D102" s="195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ht="23.25" customHeight="1" outlineLevel="3">
      <c r="A103" s="82" t="s">
        <v>345</v>
      </c>
      <c r="B103" s="82" t="s">
        <v>344</v>
      </c>
      <c r="C103" s="229">
        <v>6000</v>
      </c>
      <c r="D103" s="195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ht="23.25" customHeight="1" outlineLevel="3">
      <c r="A104" s="82" t="s">
        <v>346</v>
      </c>
      <c r="B104" s="82" t="s">
        <v>344</v>
      </c>
      <c r="C104" s="229">
        <v>5000</v>
      </c>
      <c r="D104" s="195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ht="23.25" customHeight="1" outlineLevel="3">
      <c r="A105" s="82" t="s">
        <v>347</v>
      </c>
      <c r="B105" s="82" t="s">
        <v>344</v>
      </c>
      <c r="C105" s="229">
        <v>6500</v>
      </c>
      <c r="D105" s="195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ht="12" customHeight="1" outlineLevel="2">
      <c r="A106" s="228" t="s">
        <v>951</v>
      </c>
      <c r="B106" s="195"/>
      <c r="C106" s="229">
        <v>5000</v>
      </c>
      <c r="D106" s="195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ht="23.25" customHeight="1" outlineLevel="3">
      <c r="A107" s="82" t="s">
        <v>952</v>
      </c>
      <c r="B107" s="82" t="s">
        <v>953</v>
      </c>
      <c r="C107" s="229">
        <v>5000</v>
      </c>
      <c r="D107" s="195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ht="12" customHeight="1" outlineLevel="2">
      <c r="A108" s="228" t="s">
        <v>348</v>
      </c>
      <c r="B108" s="195"/>
      <c r="C108" s="229">
        <v>23000</v>
      </c>
      <c r="D108" s="195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ht="23.25" customHeight="1" outlineLevel="3">
      <c r="A109" s="82" t="s">
        <v>954</v>
      </c>
      <c r="B109" s="82" t="s">
        <v>350</v>
      </c>
      <c r="C109" s="229">
        <v>5000</v>
      </c>
      <c r="D109" s="195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ht="23.25" customHeight="1" outlineLevel="3">
      <c r="A110" s="82" t="s">
        <v>349</v>
      </c>
      <c r="B110" s="82" t="s">
        <v>350</v>
      </c>
      <c r="C110" s="229">
        <v>3000</v>
      </c>
      <c r="D110" s="195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ht="23.25" customHeight="1" outlineLevel="3">
      <c r="A111" s="82" t="s">
        <v>351</v>
      </c>
      <c r="B111" s="82" t="s">
        <v>350</v>
      </c>
      <c r="C111" s="229">
        <v>5000</v>
      </c>
      <c r="D111" s="195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ht="23.25" customHeight="1" outlineLevel="3">
      <c r="A112" s="82" t="s">
        <v>352</v>
      </c>
      <c r="B112" s="82" t="s">
        <v>353</v>
      </c>
      <c r="C112" s="229">
        <v>5000</v>
      </c>
      <c r="D112" s="195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ht="23.25" customHeight="1" outlineLevel="3">
      <c r="A113" s="82" t="s">
        <v>354</v>
      </c>
      <c r="B113" s="82" t="s">
        <v>353</v>
      </c>
      <c r="C113" s="229">
        <v>5000</v>
      </c>
      <c r="D113" s="195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ht="12" customHeight="1" outlineLevel="1">
      <c r="A114" s="228" t="s">
        <v>355</v>
      </c>
      <c r="B114" s="195"/>
      <c r="C114" s="229">
        <v>79410</v>
      </c>
      <c r="D114" s="195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2" customHeight="1" outlineLevel="2">
      <c r="A115" s="228" t="s">
        <v>749</v>
      </c>
      <c r="B115" s="195"/>
      <c r="C115" s="229">
        <v>50410</v>
      </c>
      <c r="D115" s="195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ht="34.5" customHeight="1" outlineLevel="3">
      <c r="A116" s="82" t="s">
        <v>955</v>
      </c>
      <c r="B116" s="82" t="s">
        <v>956</v>
      </c>
      <c r="C116" s="229">
        <v>4410</v>
      </c>
      <c r="D116" s="195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ht="45.75" customHeight="1" outlineLevel="3">
      <c r="A117" s="82" t="s">
        <v>957</v>
      </c>
      <c r="B117" s="82" t="s">
        <v>958</v>
      </c>
      <c r="C117" s="229">
        <v>46000</v>
      </c>
      <c r="D117" s="195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ht="12" customHeight="1" outlineLevel="2">
      <c r="A118" s="228" t="s">
        <v>375</v>
      </c>
      <c r="B118" s="195"/>
      <c r="C118" s="229">
        <v>29000</v>
      </c>
      <c r="D118" s="195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ht="45.75" customHeight="1" outlineLevel="3">
      <c r="A119" s="82" t="s">
        <v>959</v>
      </c>
      <c r="B119" s="82" t="s">
        <v>960</v>
      </c>
      <c r="C119" s="229">
        <v>11000</v>
      </c>
      <c r="D119" s="195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ht="45.75" customHeight="1" outlineLevel="3">
      <c r="A120" s="82" t="s">
        <v>376</v>
      </c>
      <c r="B120" s="82" t="s">
        <v>377</v>
      </c>
      <c r="C120" s="229">
        <v>3000</v>
      </c>
      <c r="D120" s="195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ht="45.75" customHeight="1" outlineLevel="3">
      <c r="A121" s="82" t="s">
        <v>378</v>
      </c>
      <c r="B121" s="82" t="s">
        <v>379</v>
      </c>
      <c r="C121" s="229">
        <v>15000</v>
      </c>
      <c r="D121" s="195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ht="12" customHeight="1" outlineLevel="1">
      <c r="A122" s="228" t="s">
        <v>389</v>
      </c>
      <c r="B122" s="195"/>
      <c r="C122" s="229">
        <v>11000</v>
      </c>
      <c r="D122" s="195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2" customHeight="1" outlineLevel="2">
      <c r="A123" s="228" t="s">
        <v>390</v>
      </c>
      <c r="B123" s="195"/>
      <c r="C123" s="229">
        <v>11000</v>
      </c>
      <c r="D123" s="195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ht="68.25" customHeight="1" outlineLevel="3">
      <c r="A124" s="82" t="s">
        <v>961</v>
      </c>
      <c r="B124" s="82" t="s">
        <v>962</v>
      </c>
      <c r="C124" s="229">
        <v>5500</v>
      </c>
      <c r="D124" s="195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ht="68.25" customHeight="1" outlineLevel="3">
      <c r="A125" s="82" t="s">
        <v>391</v>
      </c>
      <c r="B125" s="82" t="s">
        <v>392</v>
      </c>
      <c r="C125" s="229">
        <v>5500</v>
      </c>
      <c r="D125" s="195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ht="12" customHeight="1" outlineLevel="1">
      <c r="A126" s="228" t="s">
        <v>396</v>
      </c>
      <c r="B126" s="195"/>
      <c r="C126" s="229">
        <v>28195</v>
      </c>
      <c r="D126" s="195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2" customHeight="1" outlineLevel="2">
      <c r="A127" s="228" t="s">
        <v>397</v>
      </c>
      <c r="B127" s="195"/>
      <c r="C127" s="229">
        <v>25775</v>
      </c>
      <c r="D127" s="195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ht="34.5" customHeight="1" outlineLevel="3">
      <c r="A128" s="82" t="s">
        <v>398</v>
      </c>
      <c r="B128" s="82" t="s">
        <v>399</v>
      </c>
      <c r="C128" s="229">
        <v>25775</v>
      </c>
      <c r="D128" s="195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ht="12" customHeight="1" outlineLevel="2">
      <c r="A129" s="228" t="s">
        <v>433</v>
      </c>
      <c r="B129" s="195"/>
      <c r="C129" s="229">
        <v>2420</v>
      </c>
      <c r="D129" s="195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ht="45.75" customHeight="1" outlineLevel="3">
      <c r="A130" s="82" t="s">
        <v>434</v>
      </c>
      <c r="B130" s="82" t="s">
        <v>435</v>
      </c>
      <c r="C130" s="229">
        <v>1920</v>
      </c>
      <c r="D130" s="195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ht="34.5" customHeight="1" outlineLevel="3">
      <c r="A131" s="82" t="s">
        <v>436</v>
      </c>
      <c r="B131" s="82" t="s">
        <v>437</v>
      </c>
      <c r="C131" s="233">
        <v>500</v>
      </c>
      <c r="D131" s="195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ht="12" customHeight="1" outlineLevel="1">
      <c r="A132" s="228" t="s">
        <v>438</v>
      </c>
      <c r="B132" s="195"/>
      <c r="C132" s="229">
        <v>11279</v>
      </c>
      <c r="D132" s="195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2" customHeight="1" outlineLevel="2">
      <c r="A133" s="228" t="s">
        <v>113</v>
      </c>
      <c r="B133" s="195"/>
      <c r="C133" s="229">
        <v>11279</v>
      </c>
      <c r="D133" s="195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ht="23.25" customHeight="1" outlineLevel="3">
      <c r="A134" s="82" t="s">
        <v>963</v>
      </c>
      <c r="B134" s="82" t="s">
        <v>440</v>
      </c>
      <c r="C134" s="233">
        <v>100</v>
      </c>
      <c r="D134" s="195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ht="23.25" customHeight="1" outlineLevel="3">
      <c r="A135" s="82" t="s">
        <v>964</v>
      </c>
      <c r="B135" s="82" t="s">
        <v>440</v>
      </c>
      <c r="C135" s="233">
        <v>150</v>
      </c>
      <c r="D135" s="195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ht="23.25" customHeight="1" outlineLevel="3">
      <c r="A136" s="82" t="s">
        <v>965</v>
      </c>
      <c r="B136" s="82" t="s">
        <v>440</v>
      </c>
      <c r="C136" s="233">
        <v>51</v>
      </c>
      <c r="D136" s="195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ht="23.25" customHeight="1" outlineLevel="3">
      <c r="A137" s="82" t="s">
        <v>966</v>
      </c>
      <c r="B137" s="82" t="s">
        <v>440</v>
      </c>
      <c r="C137" s="233">
        <v>57</v>
      </c>
      <c r="D137" s="195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ht="23.25" customHeight="1" outlineLevel="3">
      <c r="A138" s="82" t="s">
        <v>967</v>
      </c>
      <c r="B138" s="82" t="s">
        <v>440</v>
      </c>
      <c r="C138" s="233">
        <v>130</v>
      </c>
      <c r="D138" s="195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ht="23.25" customHeight="1" outlineLevel="3">
      <c r="A139" s="82" t="s">
        <v>968</v>
      </c>
      <c r="B139" s="82" t="s">
        <v>440</v>
      </c>
      <c r="C139" s="233">
        <v>75</v>
      </c>
      <c r="D139" s="195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ht="23.25" customHeight="1" outlineLevel="3">
      <c r="A140" s="82" t="s">
        <v>969</v>
      </c>
      <c r="B140" s="82" t="s">
        <v>440</v>
      </c>
      <c r="C140" s="233">
        <v>75</v>
      </c>
      <c r="D140" s="195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ht="23.25" customHeight="1" outlineLevel="3">
      <c r="A141" s="82" t="s">
        <v>970</v>
      </c>
      <c r="B141" s="82" t="s">
        <v>440</v>
      </c>
      <c r="C141" s="233">
        <v>25</v>
      </c>
      <c r="D141" s="195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ht="23.25" customHeight="1" outlineLevel="3">
      <c r="A142" s="82" t="s">
        <v>971</v>
      </c>
      <c r="B142" s="82" t="s">
        <v>440</v>
      </c>
      <c r="C142" s="233">
        <v>71</v>
      </c>
      <c r="D142" s="195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ht="23.25" customHeight="1" outlineLevel="3">
      <c r="A143" s="82" t="s">
        <v>972</v>
      </c>
      <c r="B143" s="82" t="s">
        <v>440</v>
      </c>
      <c r="C143" s="233">
        <v>25</v>
      </c>
      <c r="D143" s="195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ht="23.25" customHeight="1" outlineLevel="3">
      <c r="A144" s="82" t="s">
        <v>439</v>
      </c>
      <c r="B144" s="82" t="s">
        <v>440</v>
      </c>
      <c r="C144" s="233">
        <v>25</v>
      </c>
      <c r="D144" s="195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ht="23.25" customHeight="1" outlineLevel="3">
      <c r="A145" s="82" t="s">
        <v>441</v>
      </c>
      <c r="B145" s="82" t="s">
        <v>440</v>
      </c>
      <c r="C145" s="233">
        <v>60</v>
      </c>
      <c r="D145" s="195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ht="23.25" customHeight="1" outlineLevel="3">
      <c r="A146" s="82" t="s">
        <v>442</v>
      </c>
      <c r="B146" s="82" t="s">
        <v>440</v>
      </c>
      <c r="C146" s="233">
        <v>25</v>
      </c>
      <c r="D146" s="195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ht="23.25" customHeight="1" outlineLevel="3">
      <c r="A147" s="82" t="s">
        <v>443</v>
      </c>
      <c r="B147" s="82" t="s">
        <v>440</v>
      </c>
      <c r="C147" s="233">
        <v>25</v>
      </c>
      <c r="D147" s="195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ht="23.25" customHeight="1" outlineLevel="3">
      <c r="A148" s="82" t="s">
        <v>444</v>
      </c>
      <c r="B148" s="82" t="s">
        <v>440</v>
      </c>
      <c r="C148" s="233">
        <v>50</v>
      </c>
      <c r="D148" s="195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26" ht="23.25" customHeight="1" outlineLevel="3">
      <c r="A149" s="82" t="s">
        <v>445</v>
      </c>
      <c r="B149" s="82" t="s">
        <v>440</v>
      </c>
      <c r="C149" s="233">
        <v>25</v>
      </c>
      <c r="D149" s="195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spans="1:26" ht="23.25" customHeight="1" outlineLevel="3">
      <c r="A150" s="82" t="s">
        <v>446</v>
      </c>
      <c r="B150" s="82" t="s">
        <v>447</v>
      </c>
      <c r="C150" s="233">
        <v>300</v>
      </c>
      <c r="D150" s="195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pans="1:26" ht="23.25" customHeight="1" outlineLevel="3">
      <c r="A151" s="82" t="s">
        <v>448</v>
      </c>
      <c r="B151" s="82" t="s">
        <v>449</v>
      </c>
      <c r="C151" s="229">
        <v>2500</v>
      </c>
      <c r="D151" s="195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pans="1:26" ht="23.25" customHeight="1" outlineLevel="3">
      <c r="A152" s="82" t="s">
        <v>450</v>
      </c>
      <c r="B152" s="82" t="s">
        <v>440</v>
      </c>
      <c r="C152" s="233">
        <v>50</v>
      </c>
      <c r="D152" s="195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pans="1:26" ht="23.25" customHeight="1" outlineLevel="3">
      <c r="A153" s="82" t="s">
        <v>451</v>
      </c>
      <c r="B153" s="82" t="s">
        <v>440</v>
      </c>
      <c r="C153" s="233">
        <v>100</v>
      </c>
      <c r="D153" s="195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pans="1:26" ht="23.25" customHeight="1" outlineLevel="3">
      <c r="A154" s="82" t="s">
        <v>452</v>
      </c>
      <c r="B154" s="82" t="s">
        <v>440</v>
      </c>
      <c r="C154" s="233">
        <v>50</v>
      </c>
      <c r="D154" s="195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pans="1:26" ht="23.25" customHeight="1" outlineLevel="3">
      <c r="A155" s="82" t="s">
        <v>453</v>
      </c>
      <c r="B155" s="82" t="s">
        <v>440</v>
      </c>
      <c r="C155" s="233">
        <v>50</v>
      </c>
      <c r="D155" s="195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pans="1:26" ht="23.25" customHeight="1" outlineLevel="3">
      <c r="A156" s="82" t="s">
        <v>454</v>
      </c>
      <c r="B156" s="82" t="s">
        <v>440</v>
      </c>
      <c r="C156" s="233">
        <v>25</v>
      </c>
      <c r="D156" s="195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pans="1:26" ht="23.25" customHeight="1" outlineLevel="3">
      <c r="A157" s="82" t="s">
        <v>455</v>
      </c>
      <c r="B157" s="82" t="s">
        <v>440</v>
      </c>
      <c r="C157" s="233">
        <v>25</v>
      </c>
      <c r="D157" s="195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pans="1:26" ht="23.25" customHeight="1" outlineLevel="3">
      <c r="A158" s="82" t="s">
        <v>456</v>
      </c>
      <c r="B158" s="82" t="s">
        <v>440</v>
      </c>
      <c r="C158" s="233">
        <v>25</v>
      </c>
      <c r="D158" s="195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pans="1:26" ht="23.25" customHeight="1" outlineLevel="3">
      <c r="A159" s="82" t="s">
        <v>457</v>
      </c>
      <c r="B159" s="82" t="s">
        <v>440</v>
      </c>
      <c r="C159" s="233">
        <v>50</v>
      </c>
      <c r="D159" s="195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pans="1:26" ht="23.25" customHeight="1" outlineLevel="3">
      <c r="A160" s="82" t="s">
        <v>458</v>
      </c>
      <c r="B160" s="82" t="s">
        <v>440</v>
      </c>
      <c r="C160" s="233">
        <v>100</v>
      </c>
      <c r="D160" s="195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pans="1:26" ht="23.25" customHeight="1" outlineLevel="3">
      <c r="A161" s="82" t="s">
        <v>459</v>
      </c>
      <c r="B161" s="82" t="s">
        <v>440</v>
      </c>
      <c r="C161" s="233">
        <v>50</v>
      </c>
      <c r="D161" s="195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26" ht="23.25" customHeight="1" outlineLevel="3">
      <c r="A162" s="82" t="s">
        <v>460</v>
      </c>
      <c r="B162" s="82" t="s">
        <v>440</v>
      </c>
      <c r="C162" s="229">
        <v>1500</v>
      </c>
      <c r="D162" s="195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pans="1:26" ht="23.25" customHeight="1" outlineLevel="3">
      <c r="A163" s="82" t="s">
        <v>461</v>
      </c>
      <c r="B163" s="82" t="s">
        <v>440</v>
      </c>
      <c r="C163" s="233">
        <v>50</v>
      </c>
      <c r="D163" s="195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1:26" ht="23.25" customHeight="1" outlineLevel="3">
      <c r="A164" s="82" t="s">
        <v>462</v>
      </c>
      <c r="B164" s="82" t="s">
        <v>440</v>
      </c>
      <c r="C164" s="233">
        <v>75</v>
      </c>
      <c r="D164" s="195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pans="1:26" ht="23.25" customHeight="1" outlineLevel="3">
      <c r="A165" s="82" t="s">
        <v>463</v>
      </c>
      <c r="B165" s="82" t="s">
        <v>440</v>
      </c>
      <c r="C165" s="233">
        <v>75</v>
      </c>
      <c r="D165" s="195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pans="1:26" ht="23.25" customHeight="1" outlineLevel="3">
      <c r="A166" s="82" t="s">
        <v>464</v>
      </c>
      <c r="B166" s="82" t="s">
        <v>465</v>
      </c>
      <c r="C166" s="229">
        <v>2000</v>
      </c>
      <c r="D166" s="195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pans="1:26" ht="23.25" customHeight="1" outlineLevel="3">
      <c r="A167" s="82" t="s">
        <v>466</v>
      </c>
      <c r="B167" s="82" t="s">
        <v>440</v>
      </c>
      <c r="C167" s="233">
        <v>25</v>
      </c>
      <c r="D167" s="195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spans="1:26" ht="23.25" customHeight="1" outlineLevel="3">
      <c r="A168" s="82" t="s">
        <v>467</v>
      </c>
      <c r="B168" s="82" t="s">
        <v>440</v>
      </c>
      <c r="C168" s="233">
        <v>51</v>
      </c>
      <c r="D168" s="195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spans="1:26" ht="23.25" customHeight="1" outlineLevel="3">
      <c r="A169" s="82" t="s">
        <v>468</v>
      </c>
      <c r="B169" s="82" t="s">
        <v>440</v>
      </c>
      <c r="C169" s="233">
        <v>25</v>
      </c>
      <c r="D169" s="195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spans="1:26" ht="23.25" customHeight="1" outlineLevel="3">
      <c r="A170" s="82" t="s">
        <v>469</v>
      </c>
      <c r="B170" s="82" t="s">
        <v>440</v>
      </c>
      <c r="C170" s="233">
        <v>25</v>
      </c>
      <c r="D170" s="195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spans="1:26" ht="23.25" customHeight="1" outlineLevel="3">
      <c r="A171" s="82" t="s">
        <v>470</v>
      </c>
      <c r="B171" s="82" t="s">
        <v>440</v>
      </c>
      <c r="C171" s="233">
        <v>25</v>
      </c>
      <c r="D171" s="195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spans="1:26" ht="23.25" customHeight="1" outlineLevel="3">
      <c r="A172" s="82" t="s">
        <v>471</v>
      </c>
      <c r="B172" s="82" t="s">
        <v>440</v>
      </c>
      <c r="C172" s="233">
        <v>25</v>
      </c>
      <c r="D172" s="195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spans="1:26" ht="23.25" customHeight="1" outlineLevel="3">
      <c r="A173" s="82" t="s">
        <v>472</v>
      </c>
      <c r="B173" s="82" t="s">
        <v>440</v>
      </c>
      <c r="C173" s="233">
        <v>52</v>
      </c>
      <c r="D173" s="195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spans="1:26" ht="23.25" customHeight="1" outlineLevel="3">
      <c r="A174" s="82" t="s">
        <v>473</v>
      </c>
      <c r="B174" s="82" t="s">
        <v>440</v>
      </c>
      <c r="C174" s="233">
        <v>100</v>
      </c>
      <c r="D174" s="195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spans="1:26" ht="23.25" customHeight="1" outlineLevel="3">
      <c r="A175" s="82" t="s">
        <v>474</v>
      </c>
      <c r="B175" s="82" t="s">
        <v>440</v>
      </c>
      <c r="C175" s="229">
        <v>2106</v>
      </c>
      <c r="D175" s="195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spans="1:26" ht="23.25" customHeight="1" outlineLevel="3">
      <c r="A176" s="82" t="s">
        <v>475</v>
      </c>
      <c r="B176" s="82" t="s">
        <v>440</v>
      </c>
      <c r="C176" s="233">
        <v>50</v>
      </c>
      <c r="D176" s="195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spans="1:26" ht="23.25" customHeight="1" outlineLevel="3">
      <c r="A177" s="82" t="s">
        <v>476</v>
      </c>
      <c r="B177" s="82" t="s">
        <v>440</v>
      </c>
      <c r="C177" s="233">
        <v>50</v>
      </c>
      <c r="D177" s="195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spans="1:26" ht="23.25" customHeight="1" outlineLevel="3">
      <c r="A178" s="82" t="s">
        <v>477</v>
      </c>
      <c r="B178" s="82" t="s">
        <v>440</v>
      </c>
      <c r="C178" s="233">
        <v>125</v>
      </c>
      <c r="D178" s="195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spans="1:26" ht="23.25" customHeight="1" outlineLevel="3">
      <c r="A179" s="82" t="s">
        <v>478</v>
      </c>
      <c r="B179" s="82" t="s">
        <v>440</v>
      </c>
      <c r="C179" s="233">
        <v>50</v>
      </c>
      <c r="D179" s="195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spans="1:26" ht="23.25" customHeight="1" outlineLevel="3">
      <c r="A180" s="82" t="s">
        <v>479</v>
      </c>
      <c r="B180" s="82" t="s">
        <v>440</v>
      </c>
      <c r="C180" s="233">
        <v>25</v>
      </c>
      <c r="D180" s="195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spans="1:26" ht="23.25" customHeight="1" outlineLevel="3">
      <c r="A181" s="82" t="s">
        <v>480</v>
      </c>
      <c r="B181" s="82" t="s">
        <v>440</v>
      </c>
      <c r="C181" s="233">
        <v>25</v>
      </c>
      <c r="D181" s="195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spans="1:26" ht="23.25" customHeight="1" outlineLevel="3">
      <c r="A182" s="82" t="s">
        <v>481</v>
      </c>
      <c r="B182" s="82" t="s">
        <v>440</v>
      </c>
      <c r="C182" s="233">
        <v>25</v>
      </c>
      <c r="D182" s="195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spans="1:26" ht="23.25" customHeight="1" outlineLevel="3">
      <c r="A183" s="82" t="s">
        <v>482</v>
      </c>
      <c r="B183" s="82" t="s">
        <v>440</v>
      </c>
      <c r="C183" s="233">
        <v>75</v>
      </c>
      <c r="D183" s="195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spans="1:26" ht="23.25" customHeight="1" outlineLevel="3">
      <c r="A184" s="82" t="s">
        <v>483</v>
      </c>
      <c r="B184" s="82" t="s">
        <v>440</v>
      </c>
      <c r="C184" s="233">
        <v>50</v>
      </c>
      <c r="D184" s="195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spans="1:26" ht="23.25" customHeight="1" outlineLevel="3">
      <c r="A185" s="82" t="s">
        <v>484</v>
      </c>
      <c r="B185" s="82" t="s">
        <v>440</v>
      </c>
      <c r="C185" s="233">
        <v>25</v>
      </c>
      <c r="D185" s="195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spans="1:26" ht="23.25" customHeight="1" outlineLevel="3">
      <c r="A186" s="82" t="s">
        <v>485</v>
      </c>
      <c r="B186" s="82" t="s">
        <v>440</v>
      </c>
      <c r="C186" s="233">
        <v>50</v>
      </c>
      <c r="D186" s="195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spans="1:26" ht="23.25" customHeight="1" outlineLevel="3">
      <c r="A187" s="82" t="s">
        <v>486</v>
      </c>
      <c r="B187" s="82" t="s">
        <v>440</v>
      </c>
      <c r="C187" s="233">
        <v>25</v>
      </c>
      <c r="D187" s="195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spans="1:26" ht="23.25" customHeight="1" outlineLevel="3">
      <c r="A188" s="82" t="s">
        <v>487</v>
      </c>
      <c r="B188" s="82" t="s">
        <v>440</v>
      </c>
      <c r="C188" s="233">
        <v>25</v>
      </c>
      <c r="D188" s="195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spans="1:26" ht="23.25" customHeight="1" outlineLevel="3">
      <c r="A189" s="82" t="s">
        <v>488</v>
      </c>
      <c r="B189" s="82" t="s">
        <v>440</v>
      </c>
      <c r="C189" s="233">
        <v>50</v>
      </c>
      <c r="D189" s="195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spans="1:26" ht="23.25" customHeight="1" outlineLevel="3">
      <c r="A190" s="82" t="s">
        <v>489</v>
      </c>
      <c r="B190" s="82" t="s">
        <v>440</v>
      </c>
      <c r="C190" s="233">
        <v>25</v>
      </c>
      <c r="D190" s="195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spans="1:26" ht="12" customHeight="1" outlineLevel="3">
      <c r="A191" s="82" t="s">
        <v>490</v>
      </c>
      <c r="B191" s="82" t="s">
        <v>440</v>
      </c>
      <c r="C191" s="233">
        <v>50</v>
      </c>
      <c r="D191" s="195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spans="1:26" ht="23.25" customHeight="1" outlineLevel="3">
      <c r="A192" s="82" t="s">
        <v>491</v>
      </c>
      <c r="B192" s="82" t="s">
        <v>440</v>
      </c>
      <c r="C192" s="233">
        <v>25</v>
      </c>
      <c r="D192" s="195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spans="1:26" ht="23.25" customHeight="1" outlineLevel="3">
      <c r="A193" s="82" t="s">
        <v>492</v>
      </c>
      <c r="B193" s="82" t="s">
        <v>440</v>
      </c>
      <c r="C193" s="233">
        <v>25</v>
      </c>
      <c r="D193" s="195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spans="1:26" ht="23.25" customHeight="1" outlineLevel="3">
      <c r="A194" s="82" t="s">
        <v>493</v>
      </c>
      <c r="B194" s="82" t="s">
        <v>440</v>
      </c>
      <c r="C194" s="233">
        <v>25</v>
      </c>
      <c r="D194" s="195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spans="1:26" ht="23.25" customHeight="1" outlineLevel="3">
      <c r="A195" s="82" t="s">
        <v>494</v>
      </c>
      <c r="B195" s="82" t="s">
        <v>440</v>
      </c>
      <c r="C195" s="233">
        <v>50</v>
      </c>
      <c r="D195" s="195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spans="1:26" ht="12" customHeight="1" outlineLevel="1">
      <c r="A196" s="228" t="s">
        <v>736</v>
      </c>
      <c r="B196" s="195"/>
      <c r="C196" s="229">
        <v>5500</v>
      </c>
      <c r="D196" s="195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2" customHeight="1" outlineLevel="2">
      <c r="A197" s="228" t="s">
        <v>973</v>
      </c>
      <c r="B197" s="195"/>
      <c r="C197" s="229">
        <v>2000</v>
      </c>
      <c r="D197" s="195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spans="1:26" ht="34.5" customHeight="1" outlineLevel="3">
      <c r="A198" s="82" t="s">
        <v>974</v>
      </c>
      <c r="B198" s="82" t="s">
        <v>975</v>
      </c>
      <c r="C198" s="229">
        <v>2000</v>
      </c>
      <c r="D198" s="195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spans="1:26" ht="12" customHeight="1" outlineLevel="2">
      <c r="A199" s="228" t="s">
        <v>976</v>
      </c>
      <c r="B199" s="195"/>
      <c r="C199" s="229">
        <v>3500</v>
      </c>
      <c r="D199" s="195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spans="1:26" ht="45.75" customHeight="1" outlineLevel="3">
      <c r="A200" s="82" t="s">
        <v>977</v>
      </c>
      <c r="B200" s="82" t="s">
        <v>978</v>
      </c>
      <c r="C200" s="229">
        <v>3500</v>
      </c>
      <c r="D200" s="195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spans="1:26" ht="12" customHeight="1" outlineLevel="1">
      <c r="A201" s="228" t="s">
        <v>748</v>
      </c>
      <c r="B201" s="195"/>
      <c r="C201" s="229">
        <v>24726</v>
      </c>
      <c r="D201" s="195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2" customHeight="1" outlineLevel="2">
      <c r="A202" s="228" t="s">
        <v>749</v>
      </c>
      <c r="B202" s="195"/>
      <c r="C202" s="229">
        <v>22328</v>
      </c>
      <c r="D202" s="195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spans="1:26" ht="34.5" customHeight="1" outlineLevel="3">
      <c r="A203" s="82" t="s">
        <v>979</v>
      </c>
      <c r="B203" s="82" t="s">
        <v>980</v>
      </c>
      <c r="C203" s="229">
        <v>11236</v>
      </c>
      <c r="D203" s="195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spans="1:26" ht="34.5" customHeight="1" outlineLevel="3">
      <c r="A204" s="82" t="s">
        <v>750</v>
      </c>
      <c r="B204" s="82" t="s">
        <v>751</v>
      </c>
      <c r="C204" s="229">
        <v>11091</v>
      </c>
      <c r="D204" s="195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spans="1:26" ht="12" customHeight="1" outlineLevel="2">
      <c r="A205" s="228" t="s">
        <v>758</v>
      </c>
      <c r="B205" s="195"/>
      <c r="C205" s="229">
        <v>2398</v>
      </c>
      <c r="D205" s="195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spans="1:26" ht="45.75" customHeight="1" outlineLevel="3">
      <c r="A206" s="82" t="s">
        <v>759</v>
      </c>
      <c r="B206" s="82" t="s">
        <v>760</v>
      </c>
      <c r="C206" s="229">
        <v>2398</v>
      </c>
      <c r="D206" s="195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spans="1:26" ht="12.75" customHeight="1" collapsed="1">
      <c r="A207" s="227" t="s">
        <v>981</v>
      </c>
      <c r="B207" s="195"/>
      <c r="C207" s="85"/>
      <c r="D207" s="85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2" customHeight="1" outlineLevel="1">
      <c r="A208" s="228" t="s">
        <v>982</v>
      </c>
      <c r="B208" s="195"/>
      <c r="C208" s="86"/>
      <c r="D208" s="86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2" customHeight="1" outlineLevel="2">
      <c r="A209" s="228" t="s">
        <v>113</v>
      </c>
      <c r="B209" s="195"/>
      <c r="C209" s="86"/>
      <c r="D209" s="86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23.25" customHeight="1" outlineLevel="3">
      <c r="A210" s="82" t="s">
        <v>983</v>
      </c>
      <c r="B210" s="82" t="s">
        <v>984</v>
      </c>
      <c r="C210" s="86"/>
      <c r="D210" s="86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2" customHeight="1" outlineLevel="1">
      <c r="A211" s="228" t="s">
        <v>985</v>
      </c>
      <c r="B211" s="195"/>
      <c r="C211" s="86"/>
      <c r="D211" s="86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2" customHeight="1" outlineLevel="2">
      <c r="A212" s="228" t="s">
        <v>113</v>
      </c>
      <c r="B212" s="195"/>
      <c r="C212" s="86"/>
      <c r="D212" s="86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2" customHeight="1" outlineLevel="3">
      <c r="A213" s="82" t="s">
        <v>986</v>
      </c>
      <c r="B213" s="82" t="s">
        <v>987</v>
      </c>
      <c r="C213" s="86"/>
      <c r="D213" s="86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2" customHeight="1" outlineLevel="3">
      <c r="A214" s="82" t="s">
        <v>988</v>
      </c>
      <c r="B214" s="82" t="s">
        <v>987</v>
      </c>
      <c r="C214" s="86"/>
      <c r="D214" s="86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2.75" customHeight="1">
      <c r="A215" s="227" t="s">
        <v>795</v>
      </c>
      <c r="B215" s="195"/>
      <c r="C215" s="232">
        <v>175725</v>
      </c>
      <c r="D215" s="195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2" customHeight="1" outlineLevel="1">
      <c r="A216" s="228" t="s">
        <v>796</v>
      </c>
      <c r="B216" s="195"/>
      <c r="C216" s="229">
        <v>175725</v>
      </c>
      <c r="D216" s="195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2" customHeight="1" outlineLevel="2">
      <c r="A217" s="228" t="s">
        <v>797</v>
      </c>
      <c r="B217" s="195"/>
      <c r="C217" s="229">
        <v>175725</v>
      </c>
      <c r="D217" s="195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2" customHeight="1" outlineLevel="3">
      <c r="A218" s="82" t="s">
        <v>798</v>
      </c>
      <c r="B218" s="82"/>
      <c r="C218" s="229">
        <v>80910</v>
      </c>
      <c r="D218" s="195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2" customHeight="1" outlineLevel="3">
      <c r="A219" s="82" t="s">
        <v>799</v>
      </c>
      <c r="B219" s="82"/>
      <c r="C219" s="229">
        <v>94815</v>
      </c>
      <c r="D219" s="195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2.75" customHeight="1">
      <c r="A220" s="230" t="s">
        <v>103</v>
      </c>
      <c r="B220" s="195"/>
      <c r="C220" s="231">
        <v>1032316</v>
      </c>
      <c r="D220" s="195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5.75" customHeight="1">
      <c r="A221" s="80"/>
      <c r="B221" s="80"/>
      <c r="C221" s="80"/>
      <c r="D221" s="80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5.75" customHeight="1">
      <c r="A222" s="80"/>
      <c r="B222" s="80"/>
      <c r="C222" s="80"/>
      <c r="D222" s="80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5.75" customHeight="1">
      <c r="A223" s="80"/>
      <c r="B223" s="80"/>
      <c r="C223" s="80"/>
      <c r="D223" s="80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5.75" customHeight="1">
      <c r="A224" s="80"/>
      <c r="B224" s="80"/>
      <c r="C224" s="80"/>
      <c r="D224" s="80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5.75" customHeight="1">
      <c r="A225" s="80"/>
      <c r="B225" s="80"/>
      <c r="C225" s="80"/>
      <c r="D225" s="80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5.75" customHeight="1">
      <c r="A226" s="80"/>
      <c r="B226" s="80"/>
      <c r="C226" s="80"/>
      <c r="D226" s="80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5.75" customHeight="1">
      <c r="A227" s="80"/>
      <c r="B227" s="80"/>
      <c r="C227" s="80"/>
      <c r="D227" s="80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5.75" customHeight="1">
      <c r="A228" s="80"/>
      <c r="B228" s="80"/>
      <c r="C228" s="80"/>
      <c r="D228" s="80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5.75" customHeight="1">
      <c r="A229" s="80"/>
      <c r="B229" s="80"/>
      <c r="C229" s="80"/>
      <c r="D229" s="80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5.75" customHeight="1">
      <c r="A230" s="80"/>
      <c r="B230" s="80"/>
      <c r="C230" s="80"/>
      <c r="D230" s="80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5.75" customHeight="1">
      <c r="A231" s="80"/>
      <c r="B231" s="80"/>
      <c r="C231" s="80"/>
      <c r="D231" s="80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5.75" customHeight="1">
      <c r="A232" s="80"/>
      <c r="B232" s="80"/>
      <c r="C232" s="80"/>
      <c r="D232" s="80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5.75" customHeight="1">
      <c r="A233" s="80"/>
      <c r="B233" s="80"/>
      <c r="C233" s="80"/>
      <c r="D233" s="80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5.75" customHeight="1">
      <c r="A234" s="80"/>
      <c r="B234" s="80"/>
      <c r="C234" s="80"/>
      <c r="D234" s="80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5.75" customHeight="1">
      <c r="A235" s="80"/>
      <c r="B235" s="80"/>
      <c r="C235" s="80"/>
      <c r="D235" s="80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5.75" customHeight="1">
      <c r="A236" s="80"/>
      <c r="B236" s="80"/>
      <c r="C236" s="80"/>
      <c r="D236" s="80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5.75" customHeight="1">
      <c r="A237" s="80"/>
      <c r="B237" s="80"/>
      <c r="C237" s="80"/>
      <c r="D237" s="80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5.75" customHeight="1">
      <c r="A238" s="80"/>
      <c r="B238" s="80"/>
      <c r="C238" s="80"/>
      <c r="D238" s="80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5.75" customHeight="1">
      <c r="A239" s="80"/>
      <c r="B239" s="80"/>
      <c r="C239" s="80"/>
      <c r="D239" s="80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5.75" customHeight="1">
      <c r="A240" s="80"/>
      <c r="B240" s="80"/>
      <c r="C240" s="80"/>
      <c r="D240" s="80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5.75" customHeight="1">
      <c r="A241" s="80"/>
      <c r="B241" s="80"/>
      <c r="C241" s="80"/>
      <c r="D241" s="80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5.75" customHeight="1">
      <c r="A242" s="80"/>
      <c r="B242" s="80"/>
      <c r="C242" s="80"/>
      <c r="D242" s="80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5.75" customHeight="1">
      <c r="A243" s="80"/>
      <c r="B243" s="80"/>
      <c r="C243" s="80"/>
      <c r="D243" s="80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5.75" customHeight="1">
      <c r="A244" s="80"/>
      <c r="B244" s="80"/>
      <c r="C244" s="80"/>
      <c r="D244" s="80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5.75" customHeight="1">
      <c r="A245" s="80"/>
      <c r="B245" s="80"/>
      <c r="C245" s="80"/>
      <c r="D245" s="80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5.75" customHeight="1">
      <c r="A246" s="80"/>
      <c r="B246" s="80"/>
      <c r="C246" s="80"/>
      <c r="D246" s="80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5.75" customHeight="1">
      <c r="A247" s="80"/>
      <c r="B247" s="80"/>
      <c r="C247" s="80"/>
      <c r="D247" s="80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5.75" customHeight="1">
      <c r="A248" s="80"/>
      <c r="B248" s="80"/>
      <c r="C248" s="80"/>
      <c r="D248" s="80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5.75" customHeight="1">
      <c r="A249" s="80"/>
      <c r="B249" s="80"/>
      <c r="C249" s="80"/>
      <c r="D249" s="80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5.75" customHeight="1">
      <c r="A250" s="80"/>
      <c r="B250" s="80"/>
      <c r="C250" s="80"/>
      <c r="D250" s="80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5.75" customHeight="1">
      <c r="A251" s="80"/>
      <c r="B251" s="80"/>
      <c r="C251" s="80"/>
      <c r="D251" s="80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5.75" customHeight="1">
      <c r="A252" s="80"/>
      <c r="B252" s="80"/>
      <c r="C252" s="80"/>
      <c r="D252" s="80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5.75" customHeight="1">
      <c r="A253" s="80"/>
      <c r="B253" s="80"/>
      <c r="C253" s="80"/>
      <c r="D253" s="80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5.75" customHeight="1">
      <c r="A254" s="80"/>
      <c r="B254" s="80"/>
      <c r="C254" s="80"/>
      <c r="D254" s="80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5.75" customHeight="1">
      <c r="A255" s="80"/>
      <c r="B255" s="80"/>
      <c r="C255" s="80"/>
      <c r="D255" s="80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5.75" customHeight="1">
      <c r="A256" s="80"/>
      <c r="B256" s="80"/>
      <c r="C256" s="80"/>
      <c r="D256" s="80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5.75" customHeight="1">
      <c r="A257" s="80"/>
      <c r="B257" s="80"/>
      <c r="C257" s="80"/>
      <c r="D257" s="80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5.75" customHeight="1">
      <c r="A258" s="80"/>
      <c r="B258" s="80"/>
      <c r="C258" s="80"/>
      <c r="D258" s="80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5.75" customHeight="1">
      <c r="A259" s="80"/>
      <c r="B259" s="80"/>
      <c r="C259" s="80"/>
      <c r="D259" s="80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5.75" customHeight="1">
      <c r="A260" s="80"/>
      <c r="B260" s="80"/>
      <c r="C260" s="80"/>
      <c r="D260" s="80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5.75" customHeight="1">
      <c r="A261" s="80"/>
      <c r="B261" s="80"/>
      <c r="C261" s="80"/>
      <c r="D261" s="80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5.75" customHeight="1">
      <c r="A262" s="80"/>
      <c r="B262" s="80"/>
      <c r="C262" s="80"/>
      <c r="D262" s="80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5.75" customHeight="1">
      <c r="A263" s="80"/>
      <c r="B263" s="80"/>
      <c r="C263" s="80"/>
      <c r="D263" s="80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5.75" customHeight="1">
      <c r="A264" s="80"/>
      <c r="B264" s="80"/>
      <c r="C264" s="80"/>
      <c r="D264" s="80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5.75" customHeight="1">
      <c r="A265" s="80"/>
      <c r="B265" s="80"/>
      <c r="C265" s="80"/>
      <c r="D265" s="80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5.75" customHeight="1">
      <c r="A266" s="80"/>
      <c r="B266" s="80"/>
      <c r="C266" s="80"/>
      <c r="D266" s="80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5.75" customHeight="1">
      <c r="A267" s="80"/>
      <c r="B267" s="80"/>
      <c r="C267" s="80"/>
      <c r="D267" s="80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5.75" customHeight="1">
      <c r="A268" s="80"/>
      <c r="B268" s="80"/>
      <c r="C268" s="80"/>
      <c r="D268" s="80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5.75" customHeight="1">
      <c r="A269" s="80"/>
      <c r="B269" s="80"/>
      <c r="C269" s="80"/>
      <c r="D269" s="80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5.75" customHeight="1">
      <c r="A270" s="80"/>
      <c r="B270" s="80"/>
      <c r="C270" s="80"/>
      <c r="D270" s="80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5.75" customHeight="1">
      <c r="A271" s="80"/>
      <c r="B271" s="80"/>
      <c r="C271" s="80"/>
      <c r="D271" s="80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5.75" customHeight="1">
      <c r="A272" s="80"/>
      <c r="B272" s="80"/>
      <c r="C272" s="80"/>
      <c r="D272" s="80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5.75" customHeight="1">
      <c r="A273" s="80"/>
      <c r="B273" s="80"/>
      <c r="C273" s="80"/>
      <c r="D273" s="80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5.75" customHeight="1">
      <c r="A274" s="80"/>
      <c r="B274" s="80"/>
      <c r="C274" s="80"/>
      <c r="D274" s="80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5.75" customHeight="1">
      <c r="A275" s="80"/>
      <c r="B275" s="80"/>
      <c r="C275" s="80"/>
      <c r="D275" s="80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5.75" customHeight="1">
      <c r="A276" s="80"/>
      <c r="B276" s="80"/>
      <c r="C276" s="80"/>
      <c r="D276" s="80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5.75" customHeight="1">
      <c r="A277" s="80"/>
      <c r="B277" s="80"/>
      <c r="C277" s="80"/>
      <c r="D277" s="80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5.75" customHeight="1">
      <c r="A278" s="80"/>
      <c r="B278" s="80"/>
      <c r="C278" s="80"/>
      <c r="D278" s="80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5.75" customHeight="1">
      <c r="A279" s="80"/>
      <c r="B279" s="80"/>
      <c r="C279" s="80"/>
      <c r="D279" s="80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5.75" customHeight="1">
      <c r="A280" s="80"/>
      <c r="B280" s="80"/>
      <c r="C280" s="80"/>
      <c r="D280" s="80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5.75" customHeight="1">
      <c r="A281" s="80"/>
      <c r="B281" s="80"/>
      <c r="C281" s="80"/>
      <c r="D281" s="80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5.75" customHeight="1">
      <c r="A282" s="80"/>
      <c r="B282" s="80"/>
      <c r="C282" s="80"/>
      <c r="D282" s="80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5.75" customHeight="1">
      <c r="A283" s="80"/>
      <c r="B283" s="80"/>
      <c r="C283" s="80"/>
      <c r="D283" s="80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5.75" customHeight="1">
      <c r="A284" s="80"/>
      <c r="B284" s="80"/>
      <c r="C284" s="80"/>
      <c r="D284" s="80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5.75" customHeight="1">
      <c r="A285" s="80"/>
      <c r="B285" s="80"/>
      <c r="C285" s="80"/>
      <c r="D285" s="80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5.75" customHeight="1">
      <c r="A286" s="80"/>
      <c r="B286" s="80"/>
      <c r="C286" s="80"/>
      <c r="D286" s="80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5.75" customHeight="1">
      <c r="A287" s="80"/>
      <c r="B287" s="80"/>
      <c r="C287" s="80"/>
      <c r="D287" s="80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5.75" customHeight="1">
      <c r="A288" s="80"/>
      <c r="B288" s="80"/>
      <c r="C288" s="80"/>
      <c r="D288" s="80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5.75" customHeight="1">
      <c r="A289" s="80"/>
      <c r="B289" s="80"/>
      <c r="C289" s="80"/>
      <c r="D289" s="80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5.75" customHeight="1">
      <c r="A290" s="80"/>
      <c r="B290" s="80"/>
      <c r="C290" s="80"/>
      <c r="D290" s="80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5.75" customHeight="1">
      <c r="A291" s="80"/>
      <c r="B291" s="80"/>
      <c r="C291" s="80"/>
      <c r="D291" s="80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5.75" customHeight="1">
      <c r="A292" s="80"/>
      <c r="B292" s="80"/>
      <c r="C292" s="80"/>
      <c r="D292" s="80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5.75" customHeight="1">
      <c r="A293" s="80"/>
      <c r="B293" s="80"/>
      <c r="C293" s="80"/>
      <c r="D293" s="80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5.75" customHeight="1">
      <c r="A294" s="80"/>
      <c r="B294" s="80"/>
      <c r="C294" s="80"/>
      <c r="D294" s="80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5.75" customHeight="1">
      <c r="A295" s="80"/>
      <c r="B295" s="80"/>
      <c r="C295" s="80"/>
      <c r="D295" s="80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5.75" customHeight="1">
      <c r="A296" s="80"/>
      <c r="B296" s="80"/>
      <c r="C296" s="80"/>
      <c r="D296" s="80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5.75" customHeight="1">
      <c r="A297" s="80"/>
      <c r="B297" s="80"/>
      <c r="C297" s="80"/>
      <c r="D297" s="80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5.75" customHeight="1">
      <c r="A298" s="80"/>
      <c r="B298" s="80"/>
      <c r="C298" s="80"/>
      <c r="D298" s="80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5.75" customHeight="1">
      <c r="A299" s="80"/>
      <c r="B299" s="80"/>
      <c r="C299" s="80"/>
      <c r="D299" s="8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5.75" customHeight="1">
      <c r="A300" s="80"/>
      <c r="B300" s="80"/>
      <c r="C300" s="80"/>
      <c r="D300" s="8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5.75" customHeight="1">
      <c r="A301" s="80"/>
      <c r="B301" s="80"/>
      <c r="C301" s="80"/>
      <c r="D301" s="80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5.75" customHeight="1">
      <c r="A302" s="80"/>
      <c r="B302" s="80"/>
      <c r="C302" s="80"/>
      <c r="D302" s="80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5.75" customHeight="1">
      <c r="A303" s="80"/>
      <c r="B303" s="80"/>
      <c r="C303" s="80"/>
      <c r="D303" s="80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5.75" customHeight="1">
      <c r="A304" s="80"/>
      <c r="B304" s="80"/>
      <c r="C304" s="80"/>
      <c r="D304" s="80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5.75" customHeight="1">
      <c r="A305" s="80"/>
      <c r="B305" s="80"/>
      <c r="C305" s="80"/>
      <c r="D305" s="80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5.75" customHeight="1">
      <c r="A306" s="80"/>
      <c r="B306" s="80"/>
      <c r="C306" s="80"/>
      <c r="D306" s="80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5.75" customHeight="1">
      <c r="A307" s="80"/>
      <c r="B307" s="80"/>
      <c r="C307" s="80"/>
      <c r="D307" s="80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5.75" customHeight="1">
      <c r="A308" s="80"/>
      <c r="B308" s="80"/>
      <c r="C308" s="80"/>
      <c r="D308" s="80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5.75" customHeight="1">
      <c r="A309" s="80"/>
      <c r="B309" s="80"/>
      <c r="C309" s="80"/>
      <c r="D309" s="80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5.75" customHeight="1">
      <c r="A310" s="80"/>
      <c r="B310" s="80"/>
      <c r="C310" s="80"/>
      <c r="D310" s="80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5.75" customHeight="1">
      <c r="A311" s="80"/>
      <c r="B311" s="80"/>
      <c r="C311" s="80"/>
      <c r="D311" s="80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5.75" customHeight="1">
      <c r="A312" s="80"/>
      <c r="B312" s="80"/>
      <c r="C312" s="80"/>
      <c r="D312" s="80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5.75" customHeight="1">
      <c r="A313" s="80"/>
      <c r="B313" s="80"/>
      <c r="C313" s="80"/>
      <c r="D313" s="80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5.75" customHeight="1">
      <c r="A314" s="80"/>
      <c r="B314" s="80"/>
      <c r="C314" s="80"/>
      <c r="D314" s="80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5.75" customHeight="1">
      <c r="A315" s="80"/>
      <c r="B315" s="80"/>
      <c r="C315" s="80"/>
      <c r="D315" s="80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5.75" customHeight="1">
      <c r="A316" s="80"/>
      <c r="B316" s="80"/>
      <c r="C316" s="80"/>
      <c r="D316" s="80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5.75" customHeight="1">
      <c r="A317" s="80"/>
      <c r="B317" s="80"/>
      <c r="C317" s="80"/>
      <c r="D317" s="80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5.75" customHeight="1">
      <c r="A318" s="80"/>
      <c r="B318" s="80"/>
      <c r="C318" s="80"/>
      <c r="D318" s="80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5.75" customHeight="1">
      <c r="A319" s="80"/>
      <c r="B319" s="80"/>
      <c r="C319" s="80"/>
      <c r="D319" s="80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5.75" customHeight="1">
      <c r="A320" s="80"/>
      <c r="B320" s="80"/>
      <c r="C320" s="80"/>
      <c r="D320" s="80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5.75" customHeight="1">
      <c r="A321" s="80"/>
      <c r="B321" s="80"/>
      <c r="C321" s="80"/>
      <c r="D321" s="80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5.75" customHeight="1">
      <c r="A322" s="80"/>
      <c r="B322" s="80"/>
      <c r="C322" s="80"/>
      <c r="D322" s="80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5.75" customHeight="1">
      <c r="A323" s="80"/>
      <c r="B323" s="80"/>
      <c r="C323" s="80"/>
      <c r="D323" s="80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5.75" customHeight="1">
      <c r="A324" s="80"/>
      <c r="B324" s="80"/>
      <c r="C324" s="80"/>
      <c r="D324" s="80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5.75" customHeight="1">
      <c r="A325" s="80"/>
      <c r="B325" s="80"/>
      <c r="C325" s="80"/>
      <c r="D325" s="80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5.75" customHeight="1">
      <c r="A326" s="80"/>
      <c r="B326" s="80"/>
      <c r="C326" s="80"/>
      <c r="D326" s="80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5.75" customHeight="1">
      <c r="A327" s="80"/>
      <c r="B327" s="80"/>
      <c r="C327" s="80"/>
      <c r="D327" s="80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5.75" customHeight="1">
      <c r="A328" s="80"/>
      <c r="B328" s="80"/>
      <c r="C328" s="80"/>
      <c r="D328" s="80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5.75" customHeight="1">
      <c r="A329" s="80"/>
      <c r="B329" s="80"/>
      <c r="C329" s="80"/>
      <c r="D329" s="80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5.75" customHeight="1">
      <c r="A330" s="80"/>
      <c r="B330" s="80"/>
      <c r="C330" s="80"/>
      <c r="D330" s="80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5.75" customHeight="1">
      <c r="A331" s="80"/>
      <c r="B331" s="80"/>
      <c r="C331" s="80"/>
      <c r="D331" s="80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5.75" customHeight="1">
      <c r="A332" s="80"/>
      <c r="B332" s="80"/>
      <c r="C332" s="80"/>
      <c r="D332" s="80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5.75" customHeight="1">
      <c r="A333" s="80"/>
      <c r="B333" s="80"/>
      <c r="C333" s="80"/>
      <c r="D333" s="80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5.75" customHeight="1">
      <c r="A334" s="80"/>
      <c r="B334" s="80"/>
      <c r="C334" s="80"/>
      <c r="D334" s="80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5.75" customHeight="1">
      <c r="A335" s="80"/>
      <c r="B335" s="80"/>
      <c r="C335" s="80"/>
      <c r="D335" s="80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5.75" customHeight="1">
      <c r="A336" s="80"/>
      <c r="B336" s="80"/>
      <c r="C336" s="80"/>
      <c r="D336" s="80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5.75" customHeight="1">
      <c r="A337" s="80"/>
      <c r="B337" s="80"/>
      <c r="C337" s="80"/>
      <c r="D337" s="80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5.75" customHeight="1">
      <c r="A338" s="80"/>
      <c r="B338" s="80"/>
      <c r="C338" s="80"/>
      <c r="D338" s="80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5.75" customHeight="1">
      <c r="A339" s="80"/>
      <c r="B339" s="80"/>
      <c r="C339" s="80"/>
      <c r="D339" s="80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5.75" customHeight="1">
      <c r="A340" s="80"/>
      <c r="B340" s="80"/>
      <c r="C340" s="80"/>
      <c r="D340" s="80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5.75" customHeight="1">
      <c r="A341" s="80"/>
      <c r="B341" s="80"/>
      <c r="C341" s="80"/>
      <c r="D341" s="80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5.75" customHeight="1">
      <c r="A342" s="80"/>
      <c r="B342" s="80"/>
      <c r="C342" s="80"/>
      <c r="D342" s="80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5.75" customHeight="1">
      <c r="A343" s="80"/>
      <c r="B343" s="80"/>
      <c r="C343" s="80"/>
      <c r="D343" s="80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5.75" customHeight="1">
      <c r="A344" s="80"/>
      <c r="B344" s="80"/>
      <c r="C344" s="80"/>
      <c r="D344" s="80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5.75" customHeight="1">
      <c r="A345" s="80"/>
      <c r="B345" s="80"/>
      <c r="C345" s="80"/>
      <c r="D345" s="80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5.75" customHeight="1">
      <c r="A346" s="80"/>
      <c r="B346" s="80"/>
      <c r="C346" s="80"/>
      <c r="D346" s="80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5.75" customHeight="1">
      <c r="A347" s="80"/>
      <c r="B347" s="80"/>
      <c r="C347" s="80"/>
      <c r="D347" s="80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5.75" customHeight="1">
      <c r="A348" s="80"/>
      <c r="B348" s="80"/>
      <c r="C348" s="80"/>
      <c r="D348" s="80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5.75" customHeight="1">
      <c r="A349" s="80"/>
      <c r="B349" s="80"/>
      <c r="C349" s="80"/>
      <c r="D349" s="80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5.75" customHeight="1">
      <c r="A350" s="80"/>
      <c r="B350" s="80"/>
      <c r="C350" s="80"/>
      <c r="D350" s="80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5.75" customHeight="1">
      <c r="A351" s="80"/>
      <c r="B351" s="80"/>
      <c r="C351" s="80"/>
      <c r="D351" s="80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5.75" customHeight="1">
      <c r="A352" s="80"/>
      <c r="B352" s="80"/>
      <c r="C352" s="80"/>
      <c r="D352" s="80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5.75" customHeight="1">
      <c r="A353" s="80"/>
      <c r="B353" s="80"/>
      <c r="C353" s="80"/>
      <c r="D353" s="80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5.75" customHeight="1">
      <c r="A354" s="80"/>
      <c r="B354" s="80"/>
      <c r="C354" s="80"/>
      <c r="D354" s="80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5.75" customHeight="1">
      <c r="A355" s="80"/>
      <c r="B355" s="80"/>
      <c r="C355" s="80"/>
      <c r="D355" s="80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5.75" customHeight="1">
      <c r="A356" s="80"/>
      <c r="B356" s="80"/>
      <c r="C356" s="80"/>
      <c r="D356" s="80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5.75" customHeight="1">
      <c r="A357" s="80"/>
      <c r="B357" s="80"/>
      <c r="C357" s="80"/>
      <c r="D357" s="80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5.75" customHeight="1">
      <c r="A358" s="80"/>
      <c r="B358" s="80"/>
      <c r="C358" s="80"/>
      <c r="D358" s="80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5.75" customHeight="1">
      <c r="A359" s="80"/>
      <c r="B359" s="80"/>
      <c r="C359" s="80"/>
      <c r="D359" s="80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5.75" customHeight="1">
      <c r="A360" s="80"/>
      <c r="B360" s="80"/>
      <c r="C360" s="80"/>
      <c r="D360" s="80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5.75" customHeight="1">
      <c r="A361" s="80"/>
      <c r="B361" s="80"/>
      <c r="C361" s="80"/>
      <c r="D361" s="80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5.75" customHeight="1">
      <c r="A362" s="80"/>
      <c r="B362" s="80"/>
      <c r="C362" s="80"/>
      <c r="D362" s="80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5.75" customHeight="1">
      <c r="A363" s="80"/>
      <c r="B363" s="80"/>
      <c r="C363" s="80"/>
      <c r="D363" s="80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5.75" customHeight="1">
      <c r="A364" s="80"/>
      <c r="B364" s="80"/>
      <c r="C364" s="80"/>
      <c r="D364" s="80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5.75" customHeight="1">
      <c r="A365" s="80"/>
      <c r="B365" s="80"/>
      <c r="C365" s="80"/>
      <c r="D365" s="80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5.75" customHeight="1">
      <c r="A366" s="80"/>
      <c r="B366" s="80"/>
      <c r="C366" s="80"/>
      <c r="D366" s="80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5.75" customHeight="1">
      <c r="A367" s="80"/>
      <c r="B367" s="80"/>
      <c r="C367" s="80"/>
      <c r="D367" s="80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5.75" customHeight="1">
      <c r="A368" s="80"/>
      <c r="B368" s="80"/>
      <c r="C368" s="80"/>
      <c r="D368" s="80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5.75" customHeight="1">
      <c r="A369" s="80"/>
      <c r="B369" s="80"/>
      <c r="C369" s="80"/>
      <c r="D369" s="80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5.75" customHeight="1">
      <c r="A370" s="80"/>
      <c r="B370" s="80"/>
      <c r="C370" s="80"/>
      <c r="D370" s="80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5.75" customHeight="1">
      <c r="A371" s="80"/>
      <c r="B371" s="80"/>
      <c r="C371" s="80"/>
      <c r="D371" s="80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5.75" customHeight="1">
      <c r="A372" s="80"/>
      <c r="B372" s="80"/>
      <c r="C372" s="80"/>
      <c r="D372" s="80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5.75" customHeight="1">
      <c r="A373" s="80"/>
      <c r="B373" s="80"/>
      <c r="C373" s="80"/>
      <c r="D373" s="80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5.75" customHeight="1">
      <c r="A374" s="80"/>
      <c r="B374" s="80"/>
      <c r="C374" s="80"/>
      <c r="D374" s="80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5.75" customHeight="1">
      <c r="A375" s="80"/>
      <c r="B375" s="80"/>
      <c r="C375" s="80"/>
      <c r="D375" s="80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5.75" customHeight="1">
      <c r="A376" s="80"/>
      <c r="B376" s="80"/>
      <c r="C376" s="80"/>
      <c r="D376" s="80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5.75" customHeight="1">
      <c r="A377" s="80"/>
      <c r="B377" s="80"/>
      <c r="C377" s="80"/>
      <c r="D377" s="80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5.75" customHeight="1">
      <c r="A378" s="80"/>
      <c r="B378" s="80"/>
      <c r="C378" s="80"/>
      <c r="D378" s="80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5.75" customHeight="1">
      <c r="A379" s="80"/>
      <c r="B379" s="80"/>
      <c r="C379" s="80"/>
      <c r="D379" s="80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5.75" customHeight="1">
      <c r="A380" s="80"/>
      <c r="B380" s="80"/>
      <c r="C380" s="80"/>
      <c r="D380" s="80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5.75" customHeight="1">
      <c r="A381" s="80"/>
      <c r="B381" s="80"/>
      <c r="C381" s="80"/>
      <c r="D381" s="80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5.75" customHeight="1">
      <c r="A382" s="80"/>
      <c r="B382" s="80"/>
      <c r="C382" s="80"/>
      <c r="D382" s="80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5.75" customHeight="1">
      <c r="A383" s="80"/>
      <c r="B383" s="80"/>
      <c r="C383" s="80"/>
      <c r="D383" s="80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5.75" customHeight="1">
      <c r="A384" s="80"/>
      <c r="B384" s="80"/>
      <c r="C384" s="80"/>
      <c r="D384" s="80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5.75" customHeight="1">
      <c r="A385" s="80"/>
      <c r="B385" s="80"/>
      <c r="C385" s="80"/>
      <c r="D385" s="80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5.75" customHeight="1">
      <c r="A386" s="80"/>
      <c r="B386" s="80"/>
      <c r="C386" s="80"/>
      <c r="D386" s="80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5.75" customHeight="1">
      <c r="A387" s="80"/>
      <c r="B387" s="80"/>
      <c r="C387" s="80"/>
      <c r="D387" s="80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5.75" customHeight="1">
      <c r="A388" s="80"/>
      <c r="B388" s="80"/>
      <c r="C388" s="80"/>
      <c r="D388" s="80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5.75" customHeight="1">
      <c r="A389" s="80"/>
      <c r="B389" s="80"/>
      <c r="C389" s="80"/>
      <c r="D389" s="80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5.75" customHeight="1">
      <c r="A390" s="80"/>
      <c r="B390" s="80"/>
      <c r="C390" s="80"/>
      <c r="D390" s="80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5.75" customHeight="1">
      <c r="A391" s="80"/>
      <c r="B391" s="80"/>
      <c r="C391" s="80"/>
      <c r="D391" s="80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5.75" customHeight="1">
      <c r="A392" s="80"/>
      <c r="B392" s="80"/>
      <c r="C392" s="80"/>
      <c r="D392" s="80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5.75" customHeight="1">
      <c r="A393" s="80"/>
      <c r="B393" s="80"/>
      <c r="C393" s="80"/>
      <c r="D393" s="80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5.75" customHeight="1">
      <c r="A394" s="80"/>
      <c r="B394" s="80"/>
      <c r="C394" s="80"/>
      <c r="D394" s="80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5.75" customHeight="1">
      <c r="A395" s="80"/>
      <c r="B395" s="80"/>
      <c r="C395" s="80"/>
      <c r="D395" s="80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5.75" customHeight="1">
      <c r="A396" s="80"/>
      <c r="B396" s="80"/>
      <c r="C396" s="80"/>
      <c r="D396" s="80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5.75" customHeight="1">
      <c r="A397" s="80"/>
      <c r="B397" s="80"/>
      <c r="C397" s="80"/>
      <c r="D397" s="80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5.75" customHeight="1">
      <c r="A398" s="80"/>
      <c r="B398" s="80"/>
      <c r="C398" s="80"/>
      <c r="D398" s="80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5.75" customHeight="1">
      <c r="A399" s="80"/>
      <c r="B399" s="80"/>
      <c r="C399" s="80"/>
      <c r="D399" s="80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5.75" customHeight="1">
      <c r="A400" s="80"/>
      <c r="B400" s="80"/>
      <c r="C400" s="80"/>
      <c r="D400" s="80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5.75" customHeight="1">
      <c r="A401" s="80"/>
      <c r="B401" s="80"/>
      <c r="C401" s="80"/>
      <c r="D401" s="80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5.75" customHeight="1">
      <c r="A402" s="80"/>
      <c r="B402" s="80"/>
      <c r="C402" s="80"/>
      <c r="D402" s="80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5.75" customHeight="1">
      <c r="A403" s="80"/>
      <c r="B403" s="80"/>
      <c r="C403" s="80"/>
      <c r="D403" s="80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5.75" customHeight="1">
      <c r="A404" s="80"/>
      <c r="B404" s="80"/>
      <c r="C404" s="80"/>
      <c r="D404" s="80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5.75" customHeight="1">
      <c r="A405" s="80"/>
      <c r="B405" s="80"/>
      <c r="C405" s="80"/>
      <c r="D405" s="80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5.75" customHeight="1">
      <c r="A406" s="80"/>
      <c r="B406" s="80"/>
      <c r="C406" s="80"/>
      <c r="D406" s="80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5.75" customHeight="1">
      <c r="A407" s="80"/>
      <c r="B407" s="80"/>
      <c r="C407" s="80"/>
      <c r="D407" s="80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5.75" customHeight="1">
      <c r="A408" s="80"/>
      <c r="B408" s="80"/>
      <c r="C408" s="80"/>
      <c r="D408" s="80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5.75" customHeight="1">
      <c r="A409" s="80"/>
      <c r="B409" s="80"/>
      <c r="C409" s="80"/>
      <c r="D409" s="80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5.75" customHeight="1">
      <c r="A410" s="80"/>
      <c r="B410" s="80"/>
      <c r="C410" s="80"/>
      <c r="D410" s="80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5.75" customHeight="1">
      <c r="A411" s="80"/>
      <c r="B411" s="80"/>
      <c r="C411" s="80"/>
      <c r="D411" s="80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5.75" customHeight="1">
      <c r="A412" s="80"/>
      <c r="B412" s="80"/>
      <c r="C412" s="80"/>
      <c r="D412" s="80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5.75" customHeight="1">
      <c r="A413" s="80"/>
      <c r="B413" s="80"/>
      <c r="C413" s="80"/>
      <c r="D413" s="80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5.75" customHeight="1">
      <c r="A414" s="80"/>
      <c r="B414" s="80"/>
      <c r="C414" s="80"/>
      <c r="D414" s="80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5.75" customHeight="1">
      <c r="A415" s="80"/>
      <c r="B415" s="80"/>
      <c r="C415" s="80"/>
      <c r="D415" s="80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5.75" customHeight="1">
      <c r="A416" s="80"/>
      <c r="B416" s="80"/>
      <c r="C416" s="80"/>
      <c r="D416" s="80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5.75" customHeight="1">
      <c r="A417" s="80"/>
      <c r="B417" s="80"/>
      <c r="C417" s="80"/>
      <c r="D417" s="80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5.75" customHeight="1">
      <c r="A418" s="80"/>
      <c r="B418" s="80"/>
      <c r="C418" s="80"/>
      <c r="D418" s="80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5.75" customHeight="1">
      <c r="A419" s="80"/>
      <c r="B419" s="80"/>
      <c r="C419" s="80"/>
      <c r="D419" s="80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5.75" customHeight="1">
      <c r="A420" s="80"/>
      <c r="B420" s="80"/>
      <c r="C420" s="80"/>
      <c r="D420" s="80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5.75" customHeight="1">
      <c r="A421" s="80"/>
      <c r="B421" s="80"/>
      <c r="C421" s="80"/>
      <c r="D421" s="80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5.75" customHeight="1">
      <c r="A422" s="80"/>
      <c r="B422" s="80"/>
      <c r="C422" s="80"/>
      <c r="D422" s="80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5.75" customHeight="1">
      <c r="A423" s="80"/>
      <c r="B423" s="80"/>
      <c r="C423" s="80"/>
      <c r="D423" s="80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5.75" customHeight="1">
      <c r="A424" s="80"/>
      <c r="B424" s="80"/>
      <c r="C424" s="80"/>
      <c r="D424" s="80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5.75" customHeight="1">
      <c r="A425" s="80"/>
      <c r="B425" s="80"/>
      <c r="C425" s="80"/>
      <c r="D425" s="80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5.75" customHeight="1">
      <c r="A426" s="80"/>
      <c r="B426" s="80"/>
      <c r="C426" s="80"/>
      <c r="D426" s="80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5.75" customHeight="1">
      <c r="A427" s="80"/>
      <c r="B427" s="80"/>
      <c r="C427" s="80"/>
      <c r="D427" s="80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5.75" customHeight="1">
      <c r="A428" s="80"/>
      <c r="B428" s="80"/>
      <c r="C428" s="80"/>
      <c r="D428" s="80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5.75" customHeight="1">
      <c r="A429" s="80"/>
      <c r="B429" s="80"/>
      <c r="C429" s="80"/>
      <c r="D429" s="80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5.75" customHeight="1">
      <c r="A430" s="80"/>
      <c r="B430" s="80"/>
      <c r="C430" s="80"/>
      <c r="D430" s="80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5.75" customHeight="1">
      <c r="A431" s="80"/>
      <c r="B431" s="80"/>
      <c r="C431" s="80"/>
      <c r="D431" s="80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5.75" customHeight="1">
      <c r="A432" s="80"/>
      <c r="B432" s="80"/>
      <c r="C432" s="80"/>
      <c r="D432" s="80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5.75" customHeight="1">
      <c r="A433" s="80"/>
      <c r="B433" s="80"/>
      <c r="C433" s="80"/>
      <c r="D433" s="80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5.75" customHeight="1">
      <c r="A434" s="80"/>
      <c r="B434" s="80"/>
      <c r="C434" s="80"/>
      <c r="D434" s="80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5.75" customHeight="1">
      <c r="A435" s="80"/>
      <c r="B435" s="80"/>
      <c r="C435" s="80"/>
      <c r="D435" s="80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5.75" customHeight="1">
      <c r="A436" s="80"/>
      <c r="B436" s="80"/>
      <c r="C436" s="80"/>
      <c r="D436" s="80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5.75" customHeight="1">
      <c r="A437" s="80"/>
      <c r="B437" s="80"/>
      <c r="C437" s="80"/>
      <c r="D437" s="80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5.75" customHeight="1">
      <c r="A438" s="80"/>
      <c r="B438" s="80"/>
      <c r="C438" s="80"/>
      <c r="D438" s="80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5.75" customHeight="1">
      <c r="A439" s="80"/>
      <c r="B439" s="80"/>
      <c r="C439" s="80"/>
      <c r="D439" s="80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5.75" customHeight="1">
      <c r="A440" s="80"/>
      <c r="B440" s="80"/>
      <c r="C440" s="80"/>
      <c r="D440" s="80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5.75" customHeight="1">
      <c r="A441" s="80"/>
      <c r="B441" s="80"/>
      <c r="C441" s="80"/>
      <c r="D441" s="80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5.75" customHeight="1">
      <c r="A442" s="80"/>
      <c r="B442" s="80"/>
      <c r="C442" s="80"/>
      <c r="D442" s="80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5.75" customHeight="1">
      <c r="A443" s="80"/>
      <c r="B443" s="80"/>
      <c r="C443" s="80"/>
      <c r="D443" s="80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5.75" customHeight="1">
      <c r="A444" s="80"/>
      <c r="B444" s="80"/>
      <c r="C444" s="80"/>
      <c r="D444" s="80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5.75" customHeight="1">
      <c r="A445" s="80"/>
      <c r="B445" s="80"/>
      <c r="C445" s="80"/>
      <c r="D445" s="80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5.75" customHeight="1">
      <c r="A446" s="80"/>
      <c r="B446" s="80"/>
      <c r="C446" s="80"/>
      <c r="D446" s="80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5.75" customHeight="1">
      <c r="A447" s="80"/>
      <c r="B447" s="80"/>
      <c r="C447" s="80"/>
      <c r="D447" s="80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5.75" customHeight="1">
      <c r="A448" s="80"/>
      <c r="B448" s="80"/>
      <c r="C448" s="80"/>
      <c r="D448" s="80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5.75" customHeight="1">
      <c r="A449" s="80"/>
      <c r="B449" s="80"/>
      <c r="C449" s="80"/>
      <c r="D449" s="80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5.75" customHeight="1">
      <c r="A450" s="80"/>
      <c r="B450" s="80"/>
      <c r="C450" s="80"/>
      <c r="D450" s="80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5.75" customHeight="1">
      <c r="A451" s="80"/>
      <c r="B451" s="80"/>
      <c r="C451" s="80"/>
      <c r="D451" s="80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5.75" customHeight="1">
      <c r="A452" s="80"/>
      <c r="B452" s="80"/>
      <c r="C452" s="80"/>
      <c r="D452" s="80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5.75" customHeight="1">
      <c r="A453" s="80"/>
      <c r="B453" s="80"/>
      <c r="C453" s="80"/>
      <c r="D453" s="80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5.75" customHeight="1">
      <c r="A454" s="80"/>
      <c r="B454" s="80"/>
      <c r="C454" s="80"/>
      <c r="D454" s="80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5.75" customHeight="1">
      <c r="A455" s="80"/>
      <c r="B455" s="80"/>
      <c r="C455" s="80"/>
      <c r="D455" s="80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5.75" customHeight="1">
      <c r="A456" s="80"/>
      <c r="B456" s="80"/>
      <c r="C456" s="80"/>
      <c r="D456" s="80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5.75" customHeight="1">
      <c r="A457" s="80"/>
      <c r="B457" s="80"/>
      <c r="C457" s="80"/>
      <c r="D457" s="80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5.75" customHeight="1">
      <c r="A458" s="80"/>
      <c r="B458" s="80"/>
      <c r="C458" s="80"/>
      <c r="D458" s="80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5.75" customHeight="1">
      <c r="A459" s="80"/>
      <c r="B459" s="80"/>
      <c r="C459" s="80"/>
      <c r="D459" s="80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5.75" customHeight="1">
      <c r="A460" s="80"/>
      <c r="B460" s="80"/>
      <c r="C460" s="80"/>
      <c r="D460" s="80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5.75" customHeight="1">
      <c r="A461" s="80"/>
      <c r="B461" s="80"/>
      <c r="C461" s="80"/>
      <c r="D461" s="80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5.75" customHeight="1">
      <c r="A462" s="80"/>
      <c r="B462" s="80"/>
      <c r="C462" s="80"/>
      <c r="D462" s="80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5.75" customHeight="1">
      <c r="A463" s="80"/>
      <c r="B463" s="80"/>
      <c r="C463" s="80"/>
      <c r="D463" s="80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5.75" customHeight="1">
      <c r="A464" s="80"/>
      <c r="B464" s="80"/>
      <c r="C464" s="80"/>
      <c r="D464" s="80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5.75" customHeight="1">
      <c r="A465" s="80"/>
      <c r="B465" s="80"/>
      <c r="C465" s="80"/>
      <c r="D465" s="80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5.75" customHeight="1">
      <c r="A466" s="80"/>
      <c r="B466" s="80"/>
      <c r="C466" s="80"/>
      <c r="D466" s="80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5.75" customHeight="1">
      <c r="A467" s="80"/>
      <c r="B467" s="80"/>
      <c r="C467" s="80"/>
      <c r="D467" s="80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5.75" customHeight="1">
      <c r="A468" s="80"/>
      <c r="B468" s="80"/>
      <c r="C468" s="80"/>
      <c r="D468" s="80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5.75" customHeight="1">
      <c r="A469" s="80"/>
      <c r="B469" s="80"/>
      <c r="C469" s="80"/>
      <c r="D469" s="80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5.75" customHeight="1">
      <c r="A470" s="80"/>
      <c r="B470" s="80"/>
      <c r="C470" s="80"/>
      <c r="D470" s="80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5.75" customHeight="1">
      <c r="A471" s="80"/>
      <c r="B471" s="80"/>
      <c r="C471" s="80"/>
      <c r="D471" s="80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5.75" customHeight="1">
      <c r="A472" s="80"/>
      <c r="B472" s="80"/>
      <c r="C472" s="80"/>
      <c r="D472" s="80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5.75" customHeight="1">
      <c r="A473" s="80"/>
      <c r="B473" s="80"/>
      <c r="C473" s="80"/>
      <c r="D473" s="80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5.75" customHeight="1">
      <c r="A474" s="80"/>
      <c r="B474" s="80"/>
      <c r="C474" s="80"/>
      <c r="D474" s="80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5.75" customHeight="1">
      <c r="A475" s="80"/>
      <c r="B475" s="80"/>
      <c r="C475" s="80"/>
      <c r="D475" s="80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5.75" customHeight="1">
      <c r="A476" s="80"/>
      <c r="B476" s="80"/>
      <c r="C476" s="80"/>
      <c r="D476" s="80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5.75" customHeight="1">
      <c r="A477" s="80"/>
      <c r="B477" s="80"/>
      <c r="C477" s="80"/>
      <c r="D477" s="80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5.75" customHeight="1">
      <c r="A478" s="80"/>
      <c r="B478" s="80"/>
      <c r="C478" s="80"/>
      <c r="D478" s="80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5.75" customHeight="1">
      <c r="A479" s="80"/>
      <c r="B479" s="80"/>
      <c r="C479" s="80"/>
      <c r="D479" s="80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5.75" customHeight="1">
      <c r="A480" s="80"/>
      <c r="B480" s="80"/>
      <c r="C480" s="80"/>
      <c r="D480" s="80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5.75" customHeight="1">
      <c r="A481" s="80"/>
      <c r="B481" s="80"/>
      <c r="C481" s="80"/>
      <c r="D481" s="80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5.75" customHeight="1">
      <c r="A482" s="80"/>
      <c r="B482" s="80"/>
      <c r="C482" s="80"/>
      <c r="D482" s="80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5.75" customHeight="1">
      <c r="A483" s="80"/>
      <c r="B483" s="80"/>
      <c r="C483" s="80"/>
      <c r="D483" s="80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5.75" customHeight="1">
      <c r="A484" s="80"/>
      <c r="B484" s="80"/>
      <c r="C484" s="80"/>
      <c r="D484" s="80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5.75" customHeight="1">
      <c r="A485" s="80"/>
      <c r="B485" s="80"/>
      <c r="C485" s="80"/>
      <c r="D485" s="80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5.75" customHeight="1">
      <c r="A486" s="80"/>
      <c r="B486" s="80"/>
      <c r="C486" s="80"/>
      <c r="D486" s="80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5.75" customHeight="1">
      <c r="A487" s="80"/>
      <c r="B487" s="80"/>
      <c r="C487" s="80"/>
      <c r="D487" s="80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5.75" customHeight="1">
      <c r="A488" s="80"/>
      <c r="B488" s="80"/>
      <c r="C488" s="80"/>
      <c r="D488" s="80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5.75" customHeight="1">
      <c r="A489" s="80"/>
      <c r="B489" s="80"/>
      <c r="C489" s="80"/>
      <c r="D489" s="80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5.75" customHeight="1">
      <c r="A490" s="80"/>
      <c r="B490" s="80"/>
      <c r="C490" s="80"/>
      <c r="D490" s="80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5.75" customHeight="1">
      <c r="A491" s="80"/>
      <c r="B491" s="80"/>
      <c r="C491" s="80"/>
      <c r="D491" s="80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5.75" customHeight="1">
      <c r="A492" s="80"/>
      <c r="B492" s="80"/>
      <c r="C492" s="80"/>
      <c r="D492" s="80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5.75" customHeight="1">
      <c r="A493" s="80"/>
      <c r="B493" s="80"/>
      <c r="C493" s="80"/>
      <c r="D493" s="80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5.75" customHeight="1">
      <c r="A494" s="80"/>
      <c r="B494" s="80"/>
      <c r="C494" s="80"/>
      <c r="D494" s="80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5.75" customHeight="1">
      <c r="A495" s="80"/>
      <c r="B495" s="80"/>
      <c r="C495" s="80"/>
      <c r="D495" s="80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5.75" customHeight="1">
      <c r="A496" s="80"/>
      <c r="B496" s="80"/>
      <c r="C496" s="80"/>
      <c r="D496" s="80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5.75" customHeight="1">
      <c r="A497" s="80"/>
      <c r="B497" s="80"/>
      <c r="C497" s="80"/>
      <c r="D497" s="80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5.75" customHeight="1">
      <c r="A498" s="80"/>
      <c r="B498" s="80"/>
      <c r="C498" s="80"/>
      <c r="D498" s="80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5.75" customHeight="1">
      <c r="A499" s="80"/>
      <c r="B499" s="80"/>
      <c r="C499" s="80"/>
      <c r="D499" s="80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5.75" customHeight="1">
      <c r="A500" s="80"/>
      <c r="B500" s="80"/>
      <c r="C500" s="80"/>
      <c r="D500" s="80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5.75" customHeight="1">
      <c r="A501" s="80"/>
      <c r="B501" s="80"/>
      <c r="C501" s="80"/>
      <c r="D501" s="80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5.75" customHeight="1">
      <c r="A502" s="80"/>
      <c r="B502" s="80"/>
      <c r="C502" s="80"/>
      <c r="D502" s="80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5.75" customHeight="1">
      <c r="A503" s="80"/>
      <c r="B503" s="80"/>
      <c r="C503" s="80"/>
      <c r="D503" s="80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5.75" customHeight="1">
      <c r="A504" s="80"/>
      <c r="B504" s="80"/>
      <c r="C504" s="80"/>
      <c r="D504" s="80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5.75" customHeight="1">
      <c r="A505" s="80"/>
      <c r="B505" s="80"/>
      <c r="C505" s="80"/>
      <c r="D505" s="80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5.75" customHeight="1">
      <c r="A506" s="80"/>
      <c r="B506" s="80"/>
      <c r="C506" s="80"/>
      <c r="D506" s="80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5.75" customHeight="1">
      <c r="A507" s="80"/>
      <c r="B507" s="80"/>
      <c r="C507" s="80"/>
      <c r="D507" s="80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5.75" customHeight="1">
      <c r="A508" s="80"/>
      <c r="B508" s="80"/>
      <c r="C508" s="80"/>
      <c r="D508" s="80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5.75" customHeight="1">
      <c r="A509" s="80"/>
      <c r="B509" s="80"/>
      <c r="C509" s="80"/>
      <c r="D509" s="80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5.75" customHeight="1">
      <c r="A510" s="80"/>
      <c r="B510" s="80"/>
      <c r="C510" s="80"/>
      <c r="D510" s="80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5.75" customHeight="1">
      <c r="A511" s="80"/>
      <c r="B511" s="80"/>
      <c r="C511" s="80"/>
      <c r="D511" s="80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5.75" customHeight="1">
      <c r="A512" s="80"/>
      <c r="B512" s="80"/>
      <c r="C512" s="80"/>
      <c r="D512" s="80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5.75" customHeight="1">
      <c r="A513" s="80"/>
      <c r="B513" s="80"/>
      <c r="C513" s="80"/>
      <c r="D513" s="80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5.75" customHeight="1">
      <c r="A514" s="80"/>
      <c r="B514" s="80"/>
      <c r="C514" s="80"/>
      <c r="D514" s="80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5.75" customHeight="1">
      <c r="A515" s="80"/>
      <c r="B515" s="80"/>
      <c r="C515" s="80"/>
      <c r="D515" s="80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5.75" customHeight="1">
      <c r="A516" s="80"/>
      <c r="B516" s="80"/>
      <c r="C516" s="80"/>
      <c r="D516" s="80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5.75" customHeight="1">
      <c r="A517" s="80"/>
      <c r="B517" s="80"/>
      <c r="C517" s="80"/>
      <c r="D517" s="80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5.75" customHeight="1">
      <c r="A518" s="80"/>
      <c r="B518" s="80"/>
      <c r="C518" s="80"/>
      <c r="D518" s="80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5.75" customHeight="1">
      <c r="A519" s="80"/>
      <c r="B519" s="80"/>
      <c r="C519" s="80"/>
      <c r="D519" s="80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5.75" customHeight="1">
      <c r="A520" s="80"/>
      <c r="B520" s="80"/>
      <c r="C520" s="80"/>
      <c r="D520" s="80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5.75" customHeight="1">
      <c r="A521" s="80"/>
      <c r="B521" s="80"/>
      <c r="C521" s="80"/>
      <c r="D521" s="80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5.75" customHeight="1">
      <c r="A522" s="80"/>
      <c r="B522" s="80"/>
      <c r="C522" s="80"/>
      <c r="D522" s="80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5.75" customHeight="1">
      <c r="A523" s="80"/>
      <c r="B523" s="80"/>
      <c r="C523" s="80"/>
      <c r="D523" s="80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5.75" customHeight="1">
      <c r="A524" s="80"/>
      <c r="B524" s="80"/>
      <c r="C524" s="80"/>
      <c r="D524" s="80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5.75" customHeight="1">
      <c r="A525" s="80"/>
      <c r="B525" s="80"/>
      <c r="C525" s="80"/>
      <c r="D525" s="80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5.75" customHeight="1">
      <c r="A526" s="80"/>
      <c r="B526" s="80"/>
      <c r="C526" s="80"/>
      <c r="D526" s="80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5.75" customHeight="1">
      <c r="A527" s="80"/>
      <c r="B527" s="80"/>
      <c r="C527" s="80"/>
      <c r="D527" s="80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5.75" customHeight="1">
      <c r="A528" s="80"/>
      <c r="B528" s="80"/>
      <c r="C528" s="80"/>
      <c r="D528" s="80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5.75" customHeight="1">
      <c r="A529" s="80"/>
      <c r="B529" s="80"/>
      <c r="C529" s="80"/>
      <c r="D529" s="80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5.75" customHeight="1">
      <c r="A530" s="80"/>
      <c r="B530" s="80"/>
      <c r="C530" s="80"/>
      <c r="D530" s="80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5.75" customHeight="1">
      <c r="A531" s="80"/>
      <c r="B531" s="80"/>
      <c r="C531" s="80"/>
      <c r="D531" s="80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5.75" customHeight="1">
      <c r="A532" s="80"/>
      <c r="B532" s="80"/>
      <c r="C532" s="80"/>
      <c r="D532" s="80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5.75" customHeight="1">
      <c r="A533" s="80"/>
      <c r="B533" s="80"/>
      <c r="C533" s="80"/>
      <c r="D533" s="80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5.75" customHeight="1">
      <c r="A534" s="80"/>
      <c r="B534" s="80"/>
      <c r="C534" s="80"/>
      <c r="D534" s="80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5.75" customHeight="1">
      <c r="A535" s="80"/>
      <c r="B535" s="80"/>
      <c r="C535" s="80"/>
      <c r="D535" s="80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5.75" customHeight="1">
      <c r="A536" s="80"/>
      <c r="B536" s="80"/>
      <c r="C536" s="80"/>
      <c r="D536" s="80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5.75" customHeight="1">
      <c r="A537" s="80"/>
      <c r="B537" s="80"/>
      <c r="C537" s="80"/>
      <c r="D537" s="80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5.75" customHeight="1">
      <c r="A538" s="80"/>
      <c r="B538" s="80"/>
      <c r="C538" s="80"/>
      <c r="D538" s="80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5.75" customHeight="1">
      <c r="A539" s="80"/>
      <c r="B539" s="80"/>
      <c r="C539" s="80"/>
      <c r="D539" s="80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5.75" customHeight="1">
      <c r="A540" s="80"/>
      <c r="B540" s="80"/>
      <c r="C540" s="80"/>
      <c r="D540" s="80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5.75" customHeight="1">
      <c r="A541" s="80"/>
      <c r="B541" s="80"/>
      <c r="C541" s="80"/>
      <c r="D541" s="80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5.75" customHeight="1">
      <c r="A542" s="80"/>
      <c r="B542" s="80"/>
      <c r="C542" s="80"/>
      <c r="D542" s="80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5.75" customHeight="1">
      <c r="A543" s="80"/>
      <c r="B543" s="80"/>
      <c r="C543" s="80"/>
      <c r="D543" s="80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5.75" customHeight="1">
      <c r="A544" s="80"/>
      <c r="B544" s="80"/>
      <c r="C544" s="80"/>
      <c r="D544" s="80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5.75" customHeight="1">
      <c r="A545" s="80"/>
      <c r="B545" s="80"/>
      <c r="C545" s="80"/>
      <c r="D545" s="80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5.75" customHeight="1">
      <c r="A546" s="80"/>
      <c r="B546" s="80"/>
      <c r="C546" s="80"/>
      <c r="D546" s="80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5.75" customHeight="1">
      <c r="A547" s="80"/>
      <c r="B547" s="80"/>
      <c r="C547" s="80"/>
      <c r="D547" s="80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5.75" customHeight="1">
      <c r="A548" s="80"/>
      <c r="B548" s="80"/>
      <c r="C548" s="80"/>
      <c r="D548" s="80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5.75" customHeight="1">
      <c r="A549" s="80"/>
      <c r="B549" s="80"/>
      <c r="C549" s="80"/>
      <c r="D549" s="80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5.75" customHeight="1">
      <c r="A550" s="80"/>
      <c r="B550" s="80"/>
      <c r="C550" s="80"/>
      <c r="D550" s="80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5.75" customHeight="1">
      <c r="A551" s="80"/>
      <c r="B551" s="80"/>
      <c r="C551" s="80"/>
      <c r="D551" s="80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5.75" customHeight="1">
      <c r="A552" s="80"/>
      <c r="B552" s="80"/>
      <c r="C552" s="80"/>
      <c r="D552" s="80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5.75" customHeight="1">
      <c r="A553" s="80"/>
      <c r="B553" s="80"/>
      <c r="C553" s="80"/>
      <c r="D553" s="80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5.75" customHeight="1">
      <c r="A554" s="80"/>
      <c r="B554" s="80"/>
      <c r="C554" s="80"/>
      <c r="D554" s="80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5.75" customHeight="1">
      <c r="A555" s="80"/>
      <c r="B555" s="80"/>
      <c r="C555" s="80"/>
      <c r="D555" s="80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5.75" customHeight="1">
      <c r="A556" s="80"/>
      <c r="B556" s="80"/>
      <c r="C556" s="80"/>
      <c r="D556" s="80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5.75" customHeight="1">
      <c r="A557" s="80"/>
      <c r="B557" s="80"/>
      <c r="C557" s="80"/>
      <c r="D557" s="80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5.75" customHeight="1">
      <c r="A558" s="80"/>
      <c r="B558" s="80"/>
      <c r="C558" s="80"/>
      <c r="D558" s="80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5.75" customHeight="1">
      <c r="A559" s="80"/>
      <c r="B559" s="80"/>
      <c r="C559" s="80"/>
      <c r="D559" s="80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5.75" customHeight="1">
      <c r="A560" s="80"/>
      <c r="B560" s="80"/>
      <c r="C560" s="80"/>
      <c r="D560" s="80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5.75" customHeight="1">
      <c r="A561" s="80"/>
      <c r="B561" s="80"/>
      <c r="C561" s="80"/>
      <c r="D561" s="80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5.75" customHeight="1">
      <c r="A562" s="80"/>
      <c r="B562" s="80"/>
      <c r="C562" s="80"/>
      <c r="D562" s="80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5.75" customHeight="1">
      <c r="A563" s="80"/>
      <c r="B563" s="80"/>
      <c r="C563" s="80"/>
      <c r="D563" s="80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5.75" customHeight="1">
      <c r="A564" s="80"/>
      <c r="B564" s="80"/>
      <c r="C564" s="80"/>
      <c r="D564" s="80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5.75" customHeight="1">
      <c r="A565" s="80"/>
      <c r="B565" s="80"/>
      <c r="C565" s="80"/>
      <c r="D565" s="80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5.75" customHeight="1">
      <c r="A566" s="80"/>
      <c r="B566" s="80"/>
      <c r="C566" s="80"/>
      <c r="D566" s="80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5.75" customHeight="1">
      <c r="A567" s="80"/>
      <c r="B567" s="80"/>
      <c r="C567" s="80"/>
      <c r="D567" s="80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5.75" customHeight="1">
      <c r="A568" s="80"/>
      <c r="B568" s="80"/>
      <c r="C568" s="80"/>
      <c r="D568" s="80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5.75" customHeight="1">
      <c r="A569" s="80"/>
      <c r="B569" s="80"/>
      <c r="C569" s="80"/>
      <c r="D569" s="80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5.75" customHeight="1">
      <c r="A570" s="80"/>
      <c r="B570" s="80"/>
      <c r="C570" s="80"/>
      <c r="D570" s="80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5.75" customHeight="1">
      <c r="A571" s="80"/>
      <c r="B571" s="80"/>
      <c r="C571" s="80"/>
      <c r="D571" s="80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5.75" customHeight="1">
      <c r="A572" s="80"/>
      <c r="B572" s="80"/>
      <c r="C572" s="80"/>
      <c r="D572" s="80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5.75" customHeight="1">
      <c r="A573" s="80"/>
      <c r="B573" s="80"/>
      <c r="C573" s="80"/>
      <c r="D573" s="80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5.75" customHeight="1">
      <c r="A574" s="80"/>
      <c r="B574" s="80"/>
      <c r="C574" s="80"/>
      <c r="D574" s="80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5.75" customHeight="1">
      <c r="A575" s="80"/>
      <c r="B575" s="80"/>
      <c r="C575" s="80"/>
      <c r="D575" s="80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5.75" customHeight="1">
      <c r="A576" s="80"/>
      <c r="B576" s="80"/>
      <c r="C576" s="80"/>
      <c r="D576" s="80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5.75" customHeight="1">
      <c r="A577" s="80"/>
      <c r="B577" s="80"/>
      <c r="C577" s="80"/>
      <c r="D577" s="80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5.75" customHeight="1">
      <c r="A578" s="80"/>
      <c r="B578" s="80"/>
      <c r="C578" s="80"/>
      <c r="D578" s="80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5.75" customHeight="1">
      <c r="A579" s="80"/>
      <c r="B579" s="80"/>
      <c r="C579" s="80"/>
      <c r="D579" s="80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5.75" customHeight="1">
      <c r="A580" s="80"/>
      <c r="B580" s="80"/>
      <c r="C580" s="80"/>
      <c r="D580" s="80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5.75" customHeight="1">
      <c r="A581" s="80"/>
      <c r="B581" s="80"/>
      <c r="C581" s="80"/>
      <c r="D581" s="80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5.75" customHeight="1">
      <c r="A582" s="80"/>
      <c r="B582" s="80"/>
      <c r="C582" s="80"/>
      <c r="D582" s="80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5.75" customHeight="1">
      <c r="A583" s="80"/>
      <c r="B583" s="80"/>
      <c r="C583" s="80"/>
      <c r="D583" s="80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5.75" customHeight="1">
      <c r="A584" s="80"/>
      <c r="B584" s="80"/>
      <c r="C584" s="80"/>
      <c r="D584" s="80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5.75" customHeight="1">
      <c r="A585" s="80"/>
      <c r="B585" s="80"/>
      <c r="C585" s="80"/>
      <c r="D585" s="80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5.75" customHeight="1">
      <c r="A586" s="80"/>
      <c r="B586" s="80"/>
      <c r="C586" s="80"/>
      <c r="D586" s="80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5.75" customHeight="1">
      <c r="A587" s="80"/>
      <c r="B587" s="80"/>
      <c r="C587" s="80"/>
      <c r="D587" s="80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5.75" customHeight="1">
      <c r="A588" s="80"/>
      <c r="B588" s="80"/>
      <c r="C588" s="80"/>
      <c r="D588" s="80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5.75" customHeight="1">
      <c r="A589" s="80"/>
      <c r="B589" s="80"/>
      <c r="C589" s="80"/>
      <c r="D589" s="80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5.75" customHeight="1">
      <c r="A590" s="80"/>
      <c r="B590" s="80"/>
      <c r="C590" s="80"/>
      <c r="D590" s="80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5.75" customHeight="1">
      <c r="A591" s="80"/>
      <c r="B591" s="80"/>
      <c r="C591" s="80"/>
      <c r="D591" s="80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5.75" customHeight="1">
      <c r="A592" s="80"/>
      <c r="B592" s="80"/>
      <c r="C592" s="80"/>
      <c r="D592" s="80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5.75" customHeight="1">
      <c r="A593" s="80"/>
      <c r="B593" s="80"/>
      <c r="C593" s="80"/>
      <c r="D593" s="80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5.75" customHeight="1">
      <c r="A594" s="80"/>
      <c r="B594" s="80"/>
      <c r="C594" s="80"/>
      <c r="D594" s="80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5.75" customHeight="1">
      <c r="A595" s="80"/>
      <c r="B595" s="80"/>
      <c r="C595" s="80"/>
      <c r="D595" s="80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5.75" customHeight="1">
      <c r="A596" s="80"/>
      <c r="B596" s="80"/>
      <c r="C596" s="80"/>
      <c r="D596" s="80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5.75" customHeight="1">
      <c r="A597" s="80"/>
      <c r="B597" s="80"/>
      <c r="C597" s="80"/>
      <c r="D597" s="80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5.75" customHeight="1">
      <c r="A598" s="80"/>
      <c r="B598" s="80"/>
      <c r="C598" s="80"/>
      <c r="D598" s="80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5.75" customHeight="1">
      <c r="A599" s="80"/>
      <c r="B599" s="80"/>
      <c r="C599" s="80"/>
      <c r="D599" s="80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5.75" customHeight="1">
      <c r="A600" s="80"/>
      <c r="B600" s="80"/>
      <c r="C600" s="80"/>
      <c r="D600" s="80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5.75" customHeight="1">
      <c r="A601" s="80"/>
      <c r="B601" s="80"/>
      <c r="C601" s="80"/>
      <c r="D601" s="80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5.75" customHeight="1">
      <c r="A602" s="80"/>
      <c r="B602" s="80"/>
      <c r="C602" s="80"/>
      <c r="D602" s="80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5.75" customHeight="1">
      <c r="A603" s="80"/>
      <c r="B603" s="80"/>
      <c r="C603" s="80"/>
      <c r="D603" s="80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5.75" customHeight="1">
      <c r="A604" s="80"/>
      <c r="B604" s="80"/>
      <c r="C604" s="80"/>
      <c r="D604" s="80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5.75" customHeight="1">
      <c r="A605" s="80"/>
      <c r="B605" s="80"/>
      <c r="C605" s="80"/>
      <c r="D605" s="80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5.75" customHeight="1">
      <c r="A606" s="80"/>
      <c r="B606" s="80"/>
      <c r="C606" s="80"/>
      <c r="D606" s="80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5.75" customHeight="1">
      <c r="A607" s="80"/>
      <c r="B607" s="80"/>
      <c r="C607" s="80"/>
      <c r="D607" s="80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5.75" customHeight="1">
      <c r="A608" s="80"/>
      <c r="B608" s="80"/>
      <c r="C608" s="80"/>
      <c r="D608" s="80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5.75" customHeight="1">
      <c r="A609" s="80"/>
      <c r="B609" s="80"/>
      <c r="C609" s="80"/>
      <c r="D609" s="80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5.75" customHeight="1">
      <c r="A610" s="80"/>
      <c r="B610" s="80"/>
      <c r="C610" s="80"/>
      <c r="D610" s="80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5.75" customHeight="1">
      <c r="A611" s="80"/>
      <c r="B611" s="80"/>
      <c r="C611" s="80"/>
      <c r="D611" s="80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5.75" customHeight="1">
      <c r="A612" s="80"/>
      <c r="B612" s="80"/>
      <c r="C612" s="80"/>
      <c r="D612" s="80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5.75" customHeight="1">
      <c r="A613" s="80"/>
      <c r="B613" s="80"/>
      <c r="C613" s="80"/>
      <c r="D613" s="80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5.75" customHeight="1">
      <c r="A614" s="80"/>
      <c r="B614" s="80"/>
      <c r="C614" s="80"/>
      <c r="D614" s="80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5.75" customHeight="1">
      <c r="A615" s="80"/>
      <c r="B615" s="80"/>
      <c r="C615" s="80"/>
      <c r="D615" s="80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5.75" customHeight="1">
      <c r="A616" s="80"/>
      <c r="B616" s="80"/>
      <c r="C616" s="80"/>
      <c r="D616" s="80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5.75" customHeight="1">
      <c r="A617" s="80"/>
      <c r="B617" s="80"/>
      <c r="C617" s="80"/>
      <c r="D617" s="80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5.75" customHeight="1">
      <c r="A618" s="80"/>
      <c r="B618" s="80"/>
      <c r="C618" s="80"/>
      <c r="D618" s="80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5.75" customHeight="1">
      <c r="A619" s="80"/>
      <c r="B619" s="80"/>
      <c r="C619" s="80"/>
      <c r="D619" s="80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5.75" customHeight="1">
      <c r="A620" s="80"/>
      <c r="B620" s="80"/>
      <c r="C620" s="80"/>
      <c r="D620" s="80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5.75" customHeight="1">
      <c r="A621" s="80"/>
      <c r="B621" s="80"/>
      <c r="C621" s="80"/>
      <c r="D621" s="80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5.75" customHeight="1">
      <c r="A622" s="80"/>
      <c r="B622" s="80"/>
      <c r="C622" s="80"/>
      <c r="D622" s="80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5.75" customHeight="1">
      <c r="A623" s="80"/>
      <c r="B623" s="80"/>
      <c r="C623" s="80"/>
      <c r="D623" s="80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5.75" customHeight="1">
      <c r="A624" s="80"/>
      <c r="B624" s="80"/>
      <c r="C624" s="80"/>
      <c r="D624" s="80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5.75" customHeight="1">
      <c r="A625" s="80"/>
      <c r="B625" s="80"/>
      <c r="C625" s="80"/>
      <c r="D625" s="80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5.75" customHeight="1">
      <c r="A626" s="80"/>
      <c r="B626" s="80"/>
      <c r="C626" s="80"/>
      <c r="D626" s="80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5.75" customHeight="1">
      <c r="A627" s="80"/>
      <c r="B627" s="80"/>
      <c r="C627" s="80"/>
      <c r="D627" s="80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5.75" customHeight="1">
      <c r="A628" s="80"/>
      <c r="B628" s="80"/>
      <c r="C628" s="80"/>
      <c r="D628" s="80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5.75" customHeight="1">
      <c r="A629" s="80"/>
      <c r="B629" s="80"/>
      <c r="C629" s="80"/>
      <c r="D629" s="80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5.75" customHeight="1">
      <c r="A630" s="80"/>
      <c r="B630" s="80"/>
      <c r="C630" s="80"/>
      <c r="D630" s="80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5.75" customHeight="1">
      <c r="A631" s="80"/>
      <c r="B631" s="80"/>
      <c r="C631" s="80"/>
      <c r="D631" s="80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5.75" customHeight="1">
      <c r="A632" s="80"/>
      <c r="B632" s="80"/>
      <c r="C632" s="80"/>
      <c r="D632" s="80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5.75" customHeight="1">
      <c r="A633" s="80"/>
      <c r="B633" s="80"/>
      <c r="C633" s="80"/>
      <c r="D633" s="80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5.75" customHeight="1">
      <c r="A634" s="80"/>
      <c r="B634" s="80"/>
      <c r="C634" s="80"/>
      <c r="D634" s="80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5.75" customHeight="1">
      <c r="A635" s="80"/>
      <c r="B635" s="80"/>
      <c r="C635" s="80"/>
      <c r="D635" s="80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5.75" customHeight="1">
      <c r="A636" s="80"/>
      <c r="B636" s="80"/>
      <c r="C636" s="80"/>
      <c r="D636" s="80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5.75" customHeight="1">
      <c r="A637" s="80"/>
      <c r="B637" s="80"/>
      <c r="C637" s="80"/>
      <c r="D637" s="80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5.75" customHeight="1">
      <c r="A638" s="80"/>
      <c r="B638" s="80"/>
      <c r="C638" s="80"/>
      <c r="D638" s="80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5.75" customHeight="1">
      <c r="A639" s="80"/>
      <c r="B639" s="80"/>
      <c r="C639" s="80"/>
      <c r="D639" s="80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5.75" customHeight="1">
      <c r="A640" s="80"/>
      <c r="B640" s="80"/>
      <c r="C640" s="80"/>
      <c r="D640" s="80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5.75" customHeight="1">
      <c r="A641" s="80"/>
      <c r="B641" s="80"/>
      <c r="C641" s="80"/>
      <c r="D641" s="80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5.75" customHeight="1">
      <c r="A642" s="80"/>
      <c r="B642" s="80"/>
      <c r="C642" s="80"/>
      <c r="D642" s="80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5.75" customHeight="1">
      <c r="A643" s="80"/>
      <c r="B643" s="80"/>
      <c r="C643" s="80"/>
      <c r="D643" s="80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5.75" customHeight="1">
      <c r="A644" s="80"/>
      <c r="B644" s="80"/>
      <c r="C644" s="80"/>
      <c r="D644" s="80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5.75" customHeight="1">
      <c r="A645" s="80"/>
      <c r="B645" s="80"/>
      <c r="C645" s="80"/>
      <c r="D645" s="80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5.75" customHeight="1">
      <c r="A646" s="80"/>
      <c r="B646" s="80"/>
      <c r="C646" s="80"/>
      <c r="D646" s="80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5.75" customHeight="1">
      <c r="A647" s="80"/>
      <c r="B647" s="80"/>
      <c r="C647" s="80"/>
      <c r="D647" s="80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5.75" customHeight="1">
      <c r="A648" s="80"/>
      <c r="B648" s="80"/>
      <c r="C648" s="80"/>
      <c r="D648" s="80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5.75" customHeight="1">
      <c r="A649" s="80"/>
      <c r="B649" s="80"/>
      <c r="C649" s="80"/>
      <c r="D649" s="80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5.75" customHeight="1">
      <c r="A650" s="80"/>
      <c r="B650" s="80"/>
      <c r="C650" s="80"/>
      <c r="D650" s="80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5.75" customHeight="1">
      <c r="A651" s="80"/>
      <c r="B651" s="80"/>
      <c r="C651" s="80"/>
      <c r="D651" s="80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5.75" customHeight="1">
      <c r="A652" s="80"/>
      <c r="B652" s="80"/>
      <c r="C652" s="80"/>
      <c r="D652" s="80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5.75" customHeight="1">
      <c r="A653" s="80"/>
      <c r="B653" s="80"/>
      <c r="C653" s="80"/>
      <c r="D653" s="80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5.75" customHeight="1">
      <c r="A654" s="80"/>
      <c r="B654" s="80"/>
      <c r="C654" s="80"/>
      <c r="D654" s="80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5.75" customHeight="1">
      <c r="A655" s="80"/>
      <c r="B655" s="80"/>
      <c r="C655" s="80"/>
      <c r="D655" s="80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5.75" customHeight="1">
      <c r="A656" s="80"/>
      <c r="B656" s="80"/>
      <c r="C656" s="80"/>
      <c r="D656" s="80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5.75" customHeight="1">
      <c r="A657" s="80"/>
      <c r="B657" s="80"/>
      <c r="C657" s="80"/>
      <c r="D657" s="80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5.75" customHeight="1">
      <c r="A658" s="80"/>
      <c r="B658" s="80"/>
      <c r="C658" s="80"/>
      <c r="D658" s="80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5.75" customHeight="1">
      <c r="A659" s="80"/>
      <c r="B659" s="80"/>
      <c r="C659" s="80"/>
      <c r="D659" s="80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5.75" customHeight="1">
      <c r="A660" s="80"/>
      <c r="B660" s="80"/>
      <c r="C660" s="80"/>
      <c r="D660" s="80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5.75" customHeight="1">
      <c r="A661" s="80"/>
      <c r="B661" s="80"/>
      <c r="C661" s="80"/>
      <c r="D661" s="80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5.75" customHeight="1">
      <c r="A662" s="80"/>
      <c r="B662" s="80"/>
      <c r="C662" s="80"/>
      <c r="D662" s="80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5.75" customHeight="1">
      <c r="A663" s="80"/>
      <c r="B663" s="80"/>
      <c r="C663" s="80"/>
      <c r="D663" s="80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5.75" customHeight="1">
      <c r="A664" s="80"/>
      <c r="B664" s="80"/>
      <c r="C664" s="80"/>
      <c r="D664" s="80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5.75" customHeight="1">
      <c r="A665" s="80"/>
      <c r="B665" s="80"/>
      <c r="C665" s="80"/>
      <c r="D665" s="80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5.75" customHeight="1">
      <c r="A666" s="80"/>
      <c r="B666" s="80"/>
      <c r="C666" s="80"/>
      <c r="D666" s="80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5.75" customHeight="1">
      <c r="A667" s="80"/>
      <c r="B667" s="80"/>
      <c r="C667" s="80"/>
      <c r="D667" s="80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5.75" customHeight="1">
      <c r="A668" s="80"/>
      <c r="B668" s="80"/>
      <c r="C668" s="80"/>
      <c r="D668" s="80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5.75" customHeight="1">
      <c r="A669" s="80"/>
      <c r="B669" s="80"/>
      <c r="C669" s="80"/>
      <c r="D669" s="80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5.75" customHeight="1">
      <c r="A670" s="80"/>
      <c r="B670" s="80"/>
      <c r="C670" s="80"/>
      <c r="D670" s="80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5.75" customHeight="1">
      <c r="A671" s="80"/>
      <c r="B671" s="80"/>
      <c r="C671" s="80"/>
      <c r="D671" s="80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5.75" customHeight="1">
      <c r="A672" s="80"/>
      <c r="B672" s="80"/>
      <c r="C672" s="80"/>
      <c r="D672" s="80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5.75" customHeight="1">
      <c r="A673" s="80"/>
      <c r="B673" s="80"/>
      <c r="C673" s="80"/>
      <c r="D673" s="80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5.75" customHeight="1">
      <c r="A674" s="80"/>
      <c r="B674" s="80"/>
      <c r="C674" s="80"/>
      <c r="D674" s="80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5.75" customHeight="1">
      <c r="A675" s="80"/>
      <c r="B675" s="80"/>
      <c r="C675" s="80"/>
      <c r="D675" s="80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5.75" customHeight="1">
      <c r="A676" s="80"/>
      <c r="B676" s="80"/>
      <c r="C676" s="80"/>
      <c r="D676" s="80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5.75" customHeight="1">
      <c r="A677" s="80"/>
      <c r="B677" s="80"/>
      <c r="C677" s="80"/>
      <c r="D677" s="80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5.75" customHeight="1">
      <c r="A678" s="80"/>
      <c r="B678" s="80"/>
      <c r="C678" s="80"/>
      <c r="D678" s="80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5.75" customHeight="1">
      <c r="A679" s="80"/>
      <c r="B679" s="80"/>
      <c r="C679" s="80"/>
      <c r="D679" s="80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5.75" customHeight="1">
      <c r="A680" s="80"/>
      <c r="B680" s="80"/>
      <c r="C680" s="80"/>
      <c r="D680" s="80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5.75" customHeight="1">
      <c r="A681" s="80"/>
      <c r="B681" s="80"/>
      <c r="C681" s="80"/>
      <c r="D681" s="80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5.75" customHeight="1">
      <c r="A682" s="80"/>
      <c r="B682" s="80"/>
      <c r="C682" s="80"/>
      <c r="D682" s="80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5.75" customHeight="1">
      <c r="A683" s="80"/>
      <c r="B683" s="80"/>
      <c r="C683" s="80"/>
      <c r="D683" s="80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5.75" customHeight="1">
      <c r="A684" s="80"/>
      <c r="B684" s="80"/>
      <c r="C684" s="80"/>
      <c r="D684" s="80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5.75" customHeight="1">
      <c r="A685" s="80"/>
      <c r="B685" s="80"/>
      <c r="C685" s="80"/>
      <c r="D685" s="80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5.75" customHeight="1">
      <c r="A686" s="80"/>
      <c r="B686" s="80"/>
      <c r="C686" s="80"/>
      <c r="D686" s="80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5.75" customHeight="1">
      <c r="A687" s="80"/>
      <c r="B687" s="80"/>
      <c r="C687" s="80"/>
      <c r="D687" s="80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5.75" customHeight="1">
      <c r="A688" s="80"/>
      <c r="B688" s="80"/>
      <c r="C688" s="80"/>
      <c r="D688" s="80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5.75" customHeight="1">
      <c r="A689" s="80"/>
      <c r="B689" s="80"/>
      <c r="C689" s="80"/>
      <c r="D689" s="80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5.75" customHeight="1">
      <c r="A690" s="80"/>
      <c r="B690" s="80"/>
      <c r="C690" s="80"/>
      <c r="D690" s="80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5.75" customHeight="1">
      <c r="A691" s="80"/>
      <c r="B691" s="80"/>
      <c r="C691" s="80"/>
      <c r="D691" s="80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5.75" customHeight="1">
      <c r="A692" s="80"/>
      <c r="B692" s="80"/>
      <c r="C692" s="80"/>
      <c r="D692" s="80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5.75" customHeight="1">
      <c r="A693" s="80"/>
      <c r="B693" s="80"/>
      <c r="C693" s="80"/>
      <c r="D693" s="80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5.75" customHeight="1">
      <c r="A694" s="80"/>
      <c r="B694" s="80"/>
      <c r="C694" s="80"/>
      <c r="D694" s="80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5.75" customHeight="1">
      <c r="A695" s="80"/>
      <c r="B695" s="80"/>
      <c r="C695" s="80"/>
      <c r="D695" s="80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5.75" customHeight="1">
      <c r="A696" s="80"/>
      <c r="B696" s="80"/>
      <c r="C696" s="80"/>
      <c r="D696" s="80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5.75" customHeight="1">
      <c r="A697" s="80"/>
      <c r="B697" s="80"/>
      <c r="C697" s="80"/>
      <c r="D697" s="80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5.75" customHeight="1">
      <c r="A698" s="80"/>
      <c r="B698" s="80"/>
      <c r="C698" s="80"/>
      <c r="D698" s="80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5.75" customHeight="1">
      <c r="A699" s="80"/>
      <c r="B699" s="80"/>
      <c r="C699" s="80"/>
      <c r="D699" s="80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5.75" customHeight="1">
      <c r="A700" s="80"/>
      <c r="B700" s="80"/>
      <c r="C700" s="80"/>
      <c r="D700" s="80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5.75" customHeight="1">
      <c r="A701" s="80"/>
      <c r="B701" s="80"/>
      <c r="C701" s="80"/>
      <c r="D701" s="80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5.75" customHeight="1">
      <c r="A702" s="80"/>
      <c r="B702" s="80"/>
      <c r="C702" s="80"/>
      <c r="D702" s="80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5.75" customHeight="1">
      <c r="A703" s="80"/>
      <c r="B703" s="80"/>
      <c r="C703" s="80"/>
      <c r="D703" s="80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5.75" customHeight="1">
      <c r="A704" s="80"/>
      <c r="B704" s="80"/>
      <c r="C704" s="80"/>
      <c r="D704" s="80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5.75" customHeight="1">
      <c r="A705" s="80"/>
      <c r="B705" s="80"/>
      <c r="C705" s="80"/>
      <c r="D705" s="80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5.75" customHeight="1">
      <c r="A706" s="80"/>
      <c r="B706" s="80"/>
      <c r="C706" s="80"/>
      <c r="D706" s="80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5.75" customHeight="1">
      <c r="A707" s="80"/>
      <c r="B707" s="80"/>
      <c r="C707" s="80"/>
      <c r="D707" s="80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5.75" customHeight="1">
      <c r="A708" s="80"/>
      <c r="B708" s="80"/>
      <c r="C708" s="80"/>
      <c r="D708" s="80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5.75" customHeight="1">
      <c r="A709" s="80"/>
      <c r="B709" s="80"/>
      <c r="C709" s="80"/>
      <c r="D709" s="80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5.75" customHeight="1">
      <c r="A710" s="80"/>
      <c r="B710" s="80"/>
      <c r="C710" s="80"/>
      <c r="D710" s="80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5.75" customHeight="1">
      <c r="A711" s="80"/>
      <c r="B711" s="80"/>
      <c r="C711" s="80"/>
      <c r="D711" s="80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5.75" customHeight="1">
      <c r="A712" s="80"/>
      <c r="B712" s="80"/>
      <c r="C712" s="80"/>
      <c r="D712" s="80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5.75" customHeight="1">
      <c r="A713" s="80"/>
      <c r="B713" s="80"/>
      <c r="C713" s="80"/>
      <c r="D713" s="80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5.75" customHeight="1">
      <c r="A714" s="80"/>
      <c r="B714" s="80"/>
      <c r="C714" s="80"/>
      <c r="D714" s="80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5.75" customHeight="1">
      <c r="A715" s="80"/>
      <c r="B715" s="80"/>
      <c r="C715" s="80"/>
      <c r="D715" s="80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5.75" customHeight="1">
      <c r="A716" s="80"/>
      <c r="B716" s="80"/>
      <c r="C716" s="80"/>
      <c r="D716" s="80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5.75" customHeight="1">
      <c r="A717" s="80"/>
      <c r="B717" s="80"/>
      <c r="C717" s="80"/>
      <c r="D717" s="80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5.75" customHeight="1">
      <c r="A718" s="80"/>
      <c r="B718" s="80"/>
      <c r="C718" s="80"/>
      <c r="D718" s="80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5.75" customHeight="1">
      <c r="A719" s="80"/>
      <c r="B719" s="80"/>
      <c r="C719" s="80"/>
      <c r="D719" s="80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5.75" customHeight="1">
      <c r="A720" s="80"/>
      <c r="B720" s="80"/>
      <c r="C720" s="80"/>
      <c r="D720" s="80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5.75" customHeight="1">
      <c r="A721" s="80"/>
      <c r="B721" s="80"/>
      <c r="C721" s="80"/>
      <c r="D721" s="80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5.75" customHeight="1">
      <c r="A722" s="80"/>
      <c r="B722" s="80"/>
      <c r="C722" s="80"/>
      <c r="D722" s="80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5.75" customHeight="1">
      <c r="A723" s="80"/>
      <c r="B723" s="80"/>
      <c r="C723" s="80"/>
      <c r="D723" s="80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5.75" customHeight="1">
      <c r="A724" s="80"/>
      <c r="B724" s="80"/>
      <c r="C724" s="80"/>
      <c r="D724" s="80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5.75" customHeight="1">
      <c r="A725" s="80"/>
      <c r="B725" s="80"/>
      <c r="C725" s="80"/>
      <c r="D725" s="80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5.75" customHeight="1">
      <c r="A726" s="80"/>
      <c r="B726" s="80"/>
      <c r="C726" s="80"/>
      <c r="D726" s="80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5.75" customHeight="1">
      <c r="A727" s="80"/>
      <c r="B727" s="80"/>
      <c r="C727" s="80"/>
      <c r="D727" s="80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5.75" customHeight="1">
      <c r="A728" s="80"/>
      <c r="B728" s="80"/>
      <c r="C728" s="80"/>
      <c r="D728" s="80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5.75" customHeight="1">
      <c r="A729" s="80"/>
      <c r="B729" s="80"/>
      <c r="C729" s="80"/>
      <c r="D729" s="80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5.75" customHeight="1">
      <c r="A730" s="80"/>
      <c r="B730" s="80"/>
      <c r="C730" s="80"/>
      <c r="D730" s="80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5.75" customHeight="1">
      <c r="A731" s="80"/>
      <c r="B731" s="80"/>
      <c r="C731" s="80"/>
      <c r="D731" s="80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5.75" customHeight="1">
      <c r="A732" s="80"/>
      <c r="B732" s="80"/>
      <c r="C732" s="80"/>
      <c r="D732" s="80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5.75" customHeight="1">
      <c r="A733" s="80"/>
      <c r="B733" s="80"/>
      <c r="C733" s="80"/>
      <c r="D733" s="80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5.75" customHeight="1">
      <c r="A734" s="80"/>
      <c r="B734" s="80"/>
      <c r="C734" s="80"/>
      <c r="D734" s="80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5.75" customHeight="1">
      <c r="A735" s="80"/>
      <c r="B735" s="80"/>
      <c r="C735" s="80"/>
      <c r="D735" s="80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5.75" customHeight="1">
      <c r="A736" s="80"/>
      <c r="B736" s="80"/>
      <c r="C736" s="80"/>
      <c r="D736" s="80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5.75" customHeight="1">
      <c r="A737" s="80"/>
      <c r="B737" s="80"/>
      <c r="C737" s="80"/>
      <c r="D737" s="80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5.75" customHeight="1">
      <c r="A738" s="80"/>
      <c r="B738" s="80"/>
      <c r="C738" s="80"/>
      <c r="D738" s="80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5.75" customHeight="1">
      <c r="A739" s="80"/>
      <c r="B739" s="80"/>
      <c r="C739" s="80"/>
      <c r="D739" s="80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5.75" customHeight="1">
      <c r="A740" s="80"/>
      <c r="B740" s="80"/>
      <c r="C740" s="80"/>
      <c r="D740" s="80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5.75" customHeight="1">
      <c r="A741" s="80"/>
      <c r="B741" s="80"/>
      <c r="C741" s="80"/>
      <c r="D741" s="80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5.75" customHeight="1">
      <c r="A742" s="80"/>
      <c r="B742" s="80"/>
      <c r="C742" s="80"/>
      <c r="D742" s="80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5.75" customHeight="1">
      <c r="A743" s="80"/>
      <c r="B743" s="80"/>
      <c r="C743" s="80"/>
      <c r="D743" s="80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5.75" customHeight="1">
      <c r="A744" s="80"/>
      <c r="B744" s="80"/>
      <c r="C744" s="80"/>
      <c r="D744" s="80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5.75" customHeight="1">
      <c r="A745" s="80"/>
      <c r="B745" s="80"/>
      <c r="C745" s="80"/>
      <c r="D745" s="80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5.75" customHeight="1">
      <c r="A746" s="80"/>
      <c r="B746" s="80"/>
      <c r="C746" s="80"/>
      <c r="D746" s="80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5.75" customHeight="1">
      <c r="A747" s="80"/>
      <c r="B747" s="80"/>
      <c r="C747" s="80"/>
      <c r="D747" s="80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5.75" customHeight="1">
      <c r="A748" s="80"/>
      <c r="B748" s="80"/>
      <c r="C748" s="80"/>
      <c r="D748" s="80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5.75" customHeight="1">
      <c r="A749" s="80"/>
      <c r="B749" s="80"/>
      <c r="C749" s="80"/>
      <c r="D749" s="80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5.75" customHeight="1">
      <c r="A750" s="80"/>
      <c r="B750" s="80"/>
      <c r="C750" s="80"/>
      <c r="D750" s="80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5.75" customHeight="1">
      <c r="A751" s="80"/>
      <c r="B751" s="80"/>
      <c r="C751" s="80"/>
      <c r="D751" s="80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5.75" customHeight="1">
      <c r="A752" s="80"/>
      <c r="B752" s="80"/>
      <c r="C752" s="80"/>
      <c r="D752" s="80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5.75" customHeight="1">
      <c r="A753" s="80"/>
      <c r="B753" s="80"/>
      <c r="C753" s="80"/>
      <c r="D753" s="80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5.75" customHeight="1">
      <c r="A754" s="80"/>
      <c r="B754" s="80"/>
      <c r="C754" s="80"/>
      <c r="D754" s="80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5.75" customHeight="1">
      <c r="A755" s="80"/>
      <c r="B755" s="80"/>
      <c r="C755" s="80"/>
      <c r="D755" s="80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5.75" customHeight="1">
      <c r="A756" s="80"/>
      <c r="B756" s="80"/>
      <c r="C756" s="80"/>
      <c r="D756" s="80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5.75" customHeight="1">
      <c r="A757" s="80"/>
      <c r="B757" s="80"/>
      <c r="C757" s="80"/>
      <c r="D757" s="80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5.75" customHeight="1">
      <c r="A758" s="80"/>
      <c r="B758" s="80"/>
      <c r="C758" s="80"/>
      <c r="D758" s="80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5.75" customHeight="1">
      <c r="A759" s="80"/>
      <c r="B759" s="80"/>
      <c r="C759" s="80"/>
      <c r="D759" s="80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5.75" customHeight="1">
      <c r="A760" s="80"/>
      <c r="B760" s="80"/>
      <c r="C760" s="80"/>
      <c r="D760" s="80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5.75" customHeight="1">
      <c r="A761" s="80"/>
      <c r="B761" s="80"/>
      <c r="C761" s="80"/>
      <c r="D761" s="80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5.75" customHeight="1">
      <c r="A762" s="80"/>
      <c r="B762" s="80"/>
      <c r="C762" s="80"/>
      <c r="D762" s="80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5.75" customHeight="1">
      <c r="A763" s="80"/>
      <c r="B763" s="80"/>
      <c r="C763" s="80"/>
      <c r="D763" s="80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5.75" customHeight="1">
      <c r="A764" s="80"/>
      <c r="B764" s="80"/>
      <c r="C764" s="80"/>
      <c r="D764" s="80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5.75" customHeight="1">
      <c r="A765" s="80"/>
      <c r="B765" s="80"/>
      <c r="C765" s="80"/>
      <c r="D765" s="80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5.75" customHeight="1">
      <c r="A766" s="80"/>
      <c r="B766" s="80"/>
      <c r="C766" s="80"/>
      <c r="D766" s="80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5.75" customHeight="1">
      <c r="A767" s="80"/>
      <c r="B767" s="80"/>
      <c r="C767" s="80"/>
      <c r="D767" s="80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5.75" customHeight="1">
      <c r="A768" s="80"/>
      <c r="B768" s="80"/>
      <c r="C768" s="80"/>
      <c r="D768" s="80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5.75" customHeight="1">
      <c r="A769" s="80"/>
      <c r="B769" s="80"/>
      <c r="C769" s="80"/>
      <c r="D769" s="80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5.75" customHeight="1">
      <c r="A770" s="80"/>
      <c r="B770" s="80"/>
      <c r="C770" s="80"/>
      <c r="D770" s="80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5.75" customHeight="1">
      <c r="A771" s="80"/>
      <c r="B771" s="80"/>
      <c r="C771" s="80"/>
      <c r="D771" s="80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5.75" customHeight="1">
      <c r="A772" s="80"/>
      <c r="B772" s="80"/>
      <c r="C772" s="80"/>
      <c r="D772" s="80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5.75" customHeight="1">
      <c r="A773" s="80"/>
      <c r="B773" s="80"/>
      <c r="C773" s="80"/>
      <c r="D773" s="80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5.75" customHeight="1">
      <c r="A774" s="80"/>
      <c r="B774" s="80"/>
      <c r="C774" s="80"/>
      <c r="D774" s="80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5.75" customHeight="1">
      <c r="A775" s="80"/>
      <c r="B775" s="80"/>
      <c r="C775" s="80"/>
      <c r="D775" s="80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5.75" customHeight="1">
      <c r="A776" s="80"/>
      <c r="B776" s="80"/>
      <c r="C776" s="80"/>
      <c r="D776" s="80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5.75" customHeight="1">
      <c r="A777" s="80"/>
      <c r="B777" s="80"/>
      <c r="C777" s="80"/>
      <c r="D777" s="80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5.75" customHeight="1">
      <c r="A778" s="80"/>
      <c r="B778" s="80"/>
      <c r="C778" s="80"/>
      <c r="D778" s="80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5.75" customHeight="1">
      <c r="A779" s="80"/>
      <c r="B779" s="80"/>
      <c r="C779" s="80"/>
      <c r="D779" s="80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5.75" customHeight="1">
      <c r="A780" s="80"/>
      <c r="B780" s="80"/>
      <c r="C780" s="80"/>
      <c r="D780" s="80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5.75" customHeight="1">
      <c r="A781" s="80"/>
      <c r="B781" s="80"/>
      <c r="C781" s="80"/>
      <c r="D781" s="80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5.75" customHeight="1">
      <c r="A782" s="80"/>
      <c r="B782" s="80"/>
      <c r="C782" s="80"/>
      <c r="D782" s="80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5.75" customHeight="1">
      <c r="A783" s="80"/>
      <c r="B783" s="80"/>
      <c r="C783" s="80"/>
      <c r="D783" s="80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5.75" customHeight="1">
      <c r="A784" s="80"/>
      <c r="B784" s="80"/>
      <c r="C784" s="80"/>
      <c r="D784" s="80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5.75" customHeight="1">
      <c r="A785" s="80"/>
      <c r="B785" s="80"/>
      <c r="C785" s="80"/>
      <c r="D785" s="80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5.75" customHeight="1">
      <c r="A786" s="80"/>
      <c r="B786" s="80"/>
      <c r="C786" s="80"/>
      <c r="D786" s="80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5.75" customHeight="1">
      <c r="A787" s="80"/>
      <c r="B787" s="80"/>
      <c r="C787" s="80"/>
      <c r="D787" s="80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5.75" customHeight="1">
      <c r="A788" s="80"/>
      <c r="B788" s="80"/>
      <c r="C788" s="80"/>
      <c r="D788" s="80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5.75" customHeight="1">
      <c r="A789" s="80"/>
      <c r="B789" s="80"/>
      <c r="C789" s="80"/>
      <c r="D789" s="80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5.75" customHeight="1">
      <c r="A790" s="80"/>
      <c r="B790" s="80"/>
      <c r="C790" s="80"/>
      <c r="D790" s="80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5.75" customHeight="1">
      <c r="A791" s="80"/>
      <c r="B791" s="80"/>
      <c r="C791" s="80"/>
      <c r="D791" s="80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5.75" customHeight="1">
      <c r="A792" s="80"/>
      <c r="B792" s="80"/>
      <c r="C792" s="80"/>
      <c r="D792" s="80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5.75" customHeight="1">
      <c r="A793" s="80"/>
      <c r="B793" s="80"/>
      <c r="C793" s="80"/>
      <c r="D793" s="80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5.75" customHeight="1">
      <c r="A794" s="80"/>
      <c r="B794" s="80"/>
      <c r="C794" s="80"/>
      <c r="D794" s="80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5.75" customHeight="1">
      <c r="A795" s="80"/>
      <c r="B795" s="80"/>
      <c r="C795" s="80"/>
      <c r="D795" s="80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5.75" customHeight="1">
      <c r="A796" s="80"/>
      <c r="B796" s="80"/>
      <c r="C796" s="80"/>
      <c r="D796" s="80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5.75" customHeight="1">
      <c r="A797" s="80"/>
      <c r="B797" s="80"/>
      <c r="C797" s="80"/>
      <c r="D797" s="80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5.75" customHeight="1">
      <c r="A798" s="80"/>
      <c r="B798" s="80"/>
      <c r="C798" s="80"/>
      <c r="D798" s="80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5.75" customHeight="1">
      <c r="A799" s="80"/>
      <c r="B799" s="80"/>
      <c r="C799" s="80"/>
      <c r="D799" s="80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5.75" customHeight="1">
      <c r="A800" s="80"/>
      <c r="B800" s="80"/>
      <c r="C800" s="80"/>
      <c r="D800" s="80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5.75" customHeight="1">
      <c r="A801" s="80"/>
      <c r="B801" s="80"/>
      <c r="C801" s="80"/>
      <c r="D801" s="80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5.75" customHeight="1">
      <c r="A802" s="80"/>
      <c r="B802" s="80"/>
      <c r="C802" s="80"/>
      <c r="D802" s="80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5.75" customHeight="1">
      <c r="A803" s="80"/>
      <c r="B803" s="80"/>
      <c r="C803" s="80"/>
      <c r="D803" s="80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5.75" customHeight="1">
      <c r="A804" s="80"/>
      <c r="B804" s="80"/>
      <c r="C804" s="80"/>
      <c r="D804" s="80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5.75" customHeight="1">
      <c r="A805" s="80"/>
      <c r="B805" s="80"/>
      <c r="C805" s="80"/>
      <c r="D805" s="80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5.75" customHeight="1">
      <c r="A806" s="80"/>
      <c r="B806" s="80"/>
      <c r="C806" s="80"/>
      <c r="D806" s="80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5.75" customHeight="1">
      <c r="A807" s="80"/>
      <c r="B807" s="80"/>
      <c r="C807" s="80"/>
      <c r="D807" s="80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5.75" customHeight="1">
      <c r="A808" s="80"/>
      <c r="B808" s="80"/>
      <c r="C808" s="80"/>
      <c r="D808" s="80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5.75" customHeight="1">
      <c r="A809" s="80"/>
      <c r="B809" s="80"/>
      <c r="C809" s="80"/>
      <c r="D809" s="80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5.75" customHeight="1">
      <c r="A810" s="80"/>
      <c r="B810" s="80"/>
      <c r="C810" s="80"/>
      <c r="D810" s="80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5.75" customHeight="1">
      <c r="A811" s="80"/>
      <c r="B811" s="80"/>
      <c r="C811" s="80"/>
      <c r="D811" s="80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5.75" customHeight="1">
      <c r="A812" s="80"/>
      <c r="B812" s="80"/>
      <c r="C812" s="80"/>
      <c r="D812" s="80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5.75" customHeight="1">
      <c r="A813" s="80"/>
      <c r="B813" s="80"/>
      <c r="C813" s="80"/>
      <c r="D813" s="80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5.75" customHeight="1">
      <c r="A814" s="80"/>
      <c r="B814" s="80"/>
      <c r="C814" s="80"/>
      <c r="D814" s="80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5.75" customHeight="1">
      <c r="A815" s="80"/>
      <c r="B815" s="80"/>
      <c r="C815" s="80"/>
      <c r="D815" s="80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5.75" customHeight="1">
      <c r="A816" s="80"/>
      <c r="B816" s="80"/>
      <c r="C816" s="80"/>
      <c r="D816" s="80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5.75" customHeight="1">
      <c r="A817" s="80"/>
      <c r="B817" s="80"/>
      <c r="C817" s="80"/>
      <c r="D817" s="80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5.75" customHeight="1">
      <c r="A818" s="80"/>
      <c r="B818" s="80"/>
      <c r="C818" s="80"/>
      <c r="D818" s="80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5.75" customHeight="1">
      <c r="A819" s="80"/>
      <c r="B819" s="80"/>
      <c r="C819" s="80"/>
      <c r="D819" s="80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5.75" customHeight="1">
      <c r="A820" s="80"/>
      <c r="B820" s="80"/>
      <c r="C820" s="80"/>
      <c r="D820" s="80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5.75" customHeight="1">
      <c r="A821" s="80"/>
      <c r="B821" s="80"/>
      <c r="C821" s="80"/>
      <c r="D821" s="80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5.75" customHeight="1">
      <c r="A822" s="80"/>
      <c r="B822" s="80"/>
      <c r="C822" s="80"/>
      <c r="D822" s="80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5.75" customHeight="1">
      <c r="A823" s="80"/>
      <c r="B823" s="80"/>
      <c r="C823" s="80"/>
      <c r="D823" s="80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5.75" customHeight="1">
      <c r="A824" s="80"/>
      <c r="B824" s="80"/>
      <c r="C824" s="80"/>
      <c r="D824" s="80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5.75" customHeight="1">
      <c r="A825" s="80"/>
      <c r="B825" s="80"/>
      <c r="C825" s="80"/>
      <c r="D825" s="80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5.75" customHeight="1">
      <c r="A826" s="80"/>
      <c r="B826" s="80"/>
      <c r="C826" s="80"/>
      <c r="D826" s="80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5.75" customHeight="1">
      <c r="A827" s="80"/>
      <c r="B827" s="80"/>
      <c r="C827" s="80"/>
      <c r="D827" s="80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5.75" customHeight="1">
      <c r="A828" s="80"/>
      <c r="B828" s="80"/>
      <c r="C828" s="80"/>
      <c r="D828" s="80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5.75" customHeight="1">
      <c r="A829" s="80"/>
      <c r="B829" s="80"/>
      <c r="C829" s="80"/>
      <c r="D829" s="80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5.75" customHeight="1">
      <c r="A830" s="80"/>
      <c r="B830" s="80"/>
      <c r="C830" s="80"/>
      <c r="D830" s="80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5.75" customHeight="1">
      <c r="A831" s="80"/>
      <c r="B831" s="80"/>
      <c r="C831" s="80"/>
      <c r="D831" s="80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5.75" customHeight="1">
      <c r="A832" s="80"/>
      <c r="B832" s="80"/>
      <c r="C832" s="80"/>
      <c r="D832" s="80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5.75" customHeight="1">
      <c r="A833" s="80"/>
      <c r="B833" s="80"/>
      <c r="C833" s="80"/>
      <c r="D833" s="80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5.75" customHeight="1">
      <c r="A834" s="80"/>
      <c r="B834" s="80"/>
      <c r="C834" s="80"/>
      <c r="D834" s="80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5.75" customHeight="1">
      <c r="A835" s="80"/>
      <c r="B835" s="80"/>
      <c r="C835" s="80"/>
      <c r="D835" s="80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5.75" customHeight="1">
      <c r="A836" s="80"/>
      <c r="B836" s="80"/>
      <c r="C836" s="80"/>
      <c r="D836" s="80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5.75" customHeight="1">
      <c r="A837" s="80"/>
      <c r="B837" s="80"/>
      <c r="C837" s="80"/>
      <c r="D837" s="80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5.75" customHeight="1">
      <c r="A838" s="80"/>
      <c r="B838" s="80"/>
      <c r="C838" s="80"/>
      <c r="D838" s="80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5.75" customHeight="1">
      <c r="A839" s="80"/>
      <c r="B839" s="80"/>
      <c r="C839" s="80"/>
      <c r="D839" s="80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5.75" customHeight="1">
      <c r="A840" s="80"/>
      <c r="B840" s="80"/>
      <c r="C840" s="80"/>
      <c r="D840" s="80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5.75" customHeight="1">
      <c r="A841" s="80"/>
      <c r="B841" s="80"/>
      <c r="C841" s="80"/>
      <c r="D841" s="80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5.75" customHeight="1">
      <c r="A842" s="80"/>
      <c r="B842" s="80"/>
      <c r="C842" s="80"/>
      <c r="D842" s="80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5.75" customHeight="1">
      <c r="A843" s="80"/>
      <c r="B843" s="80"/>
      <c r="C843" s="80"/>
      <c r="D843" s="80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5.75" customHeight="1">
      <c r="A844" s="80"/>
      <c r="B844" s="80"/>
      <c r="C844" s="80"/>
      <c r="D844" s="80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5.75" customHeight="1">
      <c r="A845" s="80"/>
      <c r="B845" s="80"/>
      <c r="C845" s="80"/>
      <c r="D845" s="80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5.75" customHeight="1">
      <c r="A846" s="80"/>
      <c r="B846" s="80"/>
      <c r="C846" s="80"/>
      <c r="D846" s="80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5.75" customHeight="1">
      <c r="A847" s="80"/>
      <c r="B847" s="80"/>
      <c r="C847" s="80"/>
      <c r="D847" s="80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5.75" customHeight="1">
      <c r="A848" s="80"/>
      <c r="B848" s="80"/>
      <c r="C848" s="80"/>
      <c r="D848" s="80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5.75" customHeight="1">
      <c r="A849" s="80"/>
      <c r="B849" s="80"/>
      <c r="C849" s="80"/>
      <c r="D849" s="80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5.75" customHeight="1">
      <c r="A850" s="80"/>
      <c r="B850" s="80"/>
      <c r="C850" s="80"/>
      <c r="D850" s="80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5.75" customHeight="1">
      <c r="A851" s="80"/>
      <c r="B851" s="80"/>
      <c r="C851" s="80"/>
      <c r="D851" s="80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5.75" customHeight="1">
      <c r="A852" s="80"/>
      <c r="B852" s="80"/>
      <c r="C852" s="80"/>
      <c r="D852" s="80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5.75" customHeight="1">
      <c r="A853" s="80"/>
      <c r="B853" s="80"/>
      <c r="C853" s="80"/>
      <c r="D853" s="80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5.75" customHeight="1">
      <c r="A854" s="80"/>
      <c r="B854" s="80"/>
      <c r="C854" s="80"/>
      <c r="D854" s="80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5.75" customHeight="1">
      <c r="A855" s="80"/>
      <c r="B855" s="80"/>
      <c r="C855" s="80"/>
      <c r="D855" s="80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5.75" customHeight="1">
      <c r="A856" s="80"/>
      <c r="B856" s="80"/>
      <c r="C856" s="80"/>
      <c r="D856" s="80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5.75" customHeight="1">
      <c r="A857" s="80"/>
      <c r="B857" s="80"/>
      <c r="C857" s="80"/>
      <c r="D857" s="80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5.75" customHeight="1">
      <c r="A858" s="80"/>
      <c r="B858" s="80"/>
      <c r="C858" s="80"/>
      <c r="D858" s="80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5.75" customHeight="1">
      <c r="A859" s="80"/>
      <c r="B859" s="80"/>
      <c r="C859" s="80"/>
      <c r="D859" s="80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5.75" customHeight="1">
      <c r="A860" s="80"/>
      <c r="B860" s="80"/>
      <c r="C860" s="80"/>
      <c r="D860" s="80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5.75" customHeight="1">
      <c r="A861" s="80"/>
      <c r="B861" s="80"/>
      <c r="C861" s="80"/>
      <c r="D861" s="80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5.75" customHeight="1">
      <c r="A862" s="80"/>
      <c r="B862" s="80"/>
      <c r="C862" s="80"/>
      <c r="D862" s="80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5.75" customHeight="1">
      <c r="A863" s="80"/>
      <c r="B863" s="80"/>
      <c r="C863" s="80"/>
      <c r="D863" s="80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5.75" customHeight="1">
      <c r="A864" s="80"/>
      <c r="B864" s="80"/>
      <c r="C864" s="80"/>
      <c r="D864" s="80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5.75" customHeight="1">
      <c r="A865" s="80"/>
      <c r="B865" s="80"/>
      <c r="C865" s="80"/>
      <c r="D865" s="80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5.75" customHeight="1">
      <c r="A866" s="80"/>
      <c r="B866" s="80"/>
      <c r="C866" s="80"/>
      <c r="D866" s="80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5.75" customHeight="1">
      <c r="A867" s="80"/>
      <c r="B867" s="80"/>
      <c r="C867" s="80"/>
      <c r="D867" s="80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5.75" customHeight="1">
      <c r="A868" s="80"/>
      <c r="B868" s="80"/>
      <c r="C868" s="80"/>
      <c r="D868" s="80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5.75" customHeight="1">
      <c r="A869" s="80"/>
      <c r="B869" s="80"/>
      <c r="C869" s="80"/>
      <c r="D869" s="80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5.75" customHeight="1">
      <c r="A870" s="80"/>
      <c r="B870" s="80"/>
      <c r="C870" s="80"/>
      <c r="D870" s="80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5.75" customHeight="1">
      <c r="A871" s="80"/>
      <c r="B871" s="80"/>
      <c r="C871" s="80"/>
      <c r="D871" s="80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5.75" customHeight="1">
      <c r="A872" s="80"/>
      <c r="B872" s="80"/>
      <c r="C872" s="80"/>
      <c r="D872" s="80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5.75" customHeight="1">
      <c r="A873" s="80"/>
      <c r="B873" s="80"/>
      <c r="C873" s="80"/>
      <c r="D873" s="80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5.75" customHeight="1">
      <c r="A874" s="80"/>
      <c r="B874" s="80"/>
      <c r="C874" s="80"/>
      <c r="D874" s="80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5.75" customHeight="1">
      <c r="A875" s="80"/>
      <c r="B875" s="80"/>
      <c r="C875" s="80"/>
      <c r="D875" s="80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5.75" customHeight="1">
      <c r="A876" s="80"/>
      <c r="B876" s="80"/>
      <c r="C876" s="80"/>
      <c r="D876" s="80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5.75" customHeight="1">
      <c r="A877" s="80"/>
      <c r="B877" s="80"/>
      <c r="C877" s="80"/>
      <c r="D877" s="80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5.75" customHeight="1">
      <c r="A878" s="80"/>
      <c r="B878" s="80"/>
      <c r="C878" s="80"/>
      <c r="D878" s="80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5.75" customHeight="1">
      <c r="A879" s="80"/>
      <c r="B879" s="80"/>
      <c r="C879" s="80"/>
      <c r="D879" s="80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5.75" customHeight="1">
      <c r="A880" s="80"/>
      <c r="B880" s="80"/>
      <c r="C880" s="80"/>
      <c r="D880" s="80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5.75" customHeight="1">
      <c r="A881" s="80"/>
      <c r="B881" s="80"/>
      <c r="C881" s="80"/>
      <c r="D881" s="80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5.75" customHeight="1">
      <c r="A882" s="80"/>
      <c r="B882" s="80"/>
      <c r="C882" s="80"/>
      <c r="D882" s="80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5.75" customHeight="1">
      <c r="A883" s="80"/>
      <c r="B883" s="80"/>
      <c r="C883" s="80"/>
      <c r="D883" s="80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5.75" customHeight="1">
      <c r="A884" s="80"/>
      <c r="B884" s="80"/>
      <c r="C884" s="80"/>
      <c r="D884" s="80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5.75" customHeight="1">
      <c r="A885" s="80"/>
      <c r="B885" s="80"/>
      <c r="C885" s="80"/>
      <c r="D885" s="80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5.75" customHeight="1">
      <c r="A886" s="80"/>
      <c r="B886" s="80"/>
      <c r="C886" s="80"/>
      <c r="D886" s="80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5.75" customHeight="1">
      <c r="A887" s="80"/>
      <c r="B887" s="80"/>
      <c r="C887" s="80"/>
      <c r="D887" s="80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5.75" customHeight="1">
      <c r="A888" s="80"/>
      <c r="B888" s="80"/>
      <c r="C888" s="80"/>
      <c r="D888" s="80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5.75" customHeight="1">
      <c r="A889" s="80"/>
      <c r="B889" s="80"/>
      <c r="C889" s="80"/>
      <c r="D889" s="80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5.75" customHeight="1">
      <c r="A890" s="80"/>
      <c r="B890" s="80"/>
      <c r="C890" s="80"/>
      <c r="D890" s="80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5.75" customHeight="1">
      <c r="A891" s="80"/>
      <c r="B891" s="80"/>
      <c r="C891" s="80"/>
      <c r="D891" s="80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5.75" customHeight="1">
      <c r="A892" s="80"/>
      <c r="B892" s="80"/>
      <c r="C892" s="80"/>
      <c r="D892" s="80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5.75" customHeight="1">
      <c r="A893" s="80"/>
      <c r="B893" s="80"/>
      <c r="C893" s="80"/>
      <c r="D893" s="80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5.75" customHeight="1">
      <c r="A894" s="80"/>
      <c r="B894" s="80"/>
      <c r="C894" s="80"/>
      <c r="D894" s="80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5.75" customHeight="1">
      <c r="A895" s="80"/>
      <c r="B895" s="80"/>
      <c r="C895" s="80"/>
      <c r="D895" s="80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5.75" customHeight="1">
      <c r="A896" s="80"/>
      <c r="B896" s="80"/>
      <c r="C896" s="80"/>
      <c r="D896" s="80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5.75" customHeight="1">
      <c r="A897" s="80"/>
      <c r="B897" s="80"/>
      <c r="C897" s="80"/>
      <c r="D897" s="80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5.75" customHeight="1">
      <c r="A898" s="80"/>
      <c r="B898" s="80"/>
      <c r="C898" s="80"/>
      <c r="D898" s="80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5.75" customHeight="1">
      <c r="A899" s="80"/>
      <c r="B899" s="80"/>
      <c r="C899" s="80"/>
      <c r="D899" s="80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5.75" customHeight="1">
      <c r="A900" s="80"/>
      <c r="B900" s="80"/>
      <c r="C900" s="80"/>
      <c r="D900" s="80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5.75" customHeight="1">
      <c r="A901" s="80"/>
      <c r="B901" s="80"/>
      <c r="C901" s="80"/>
      <c r="D901" s="80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5.75" customHeight="1">
      <c r="A902" s="80"/>
      <c r="B902" s="80"/>
      <c r="C902" s="80"/>
      <c r="D902" s="80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5.75" customHeight="1">
      <c r="A903" s="80"/>
      <c r="B903" s="80"/>
      <c r="C903" s="80"/>
      <c r="D903" s="80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5.75" customHeight="1">
      <c r="A904" s="80"/>
      <c r="B904" s="80"/>
      <c r="C904" s="80"/>
      <c r="D904" s="80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5.75" customHeight="1">
      <c r="A905" s="80"/>
      <c r="B905" s="80"/>
      <c r="C905" s="80"/>
      <c r="D905" s="80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5.75" customHeight="1">
      <c r="A906" s="80"/>
      <c r="B906" s="80"/>
      <c r="C906" s="80"/>
      <c r="D906" s="80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5.75" customHeight="1">
      <c r="A907" s="80"/>
      <c r="B907" s="80"/>
      <c r="C907" s="80"/>
      <c r="D907" s="80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5.75" customHeight="1">
      <c r="A908" s="80"/>
      <c r="B908" s="80"/>
      <c r="C908" s="80"/>
      <c r="D908" s="80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5.75" customHeight="1">
      <c r="A909" s="80"/>
      <c r="B909" s="80"/>
      <c r="C909" s="80"/>
      <c r="D909" s="80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5.75" customHeight="1">
      <c r="A910" s="80"/>
      <c r="B910" s="80"/>
      <c r="C910" s="80"/>
      <c r="D910" s="80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5.75" customHeight="1">
      <c r="A911" s="80"/>
      <c r="B911" s="80"/>
      <c r="C911" s="80"/>
      <c r="D911" s="80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5.75" customHeight="1">
      <c r="A912" s="80"/>
      <c r="B912" s="80"/>
      <c r="C912" s="80"/>
      <c r="D912" s="80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5.75" customHeight="1">
      <c r="A913" s="80"/>
      <c r="B913" s="80"/>
      <c r="C913" s="80"/>
      <c r="D913" s="80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5.75" customHeight="1">
      <c r="A914" s="80"/>
      <c r="B914" s="80"/>
      <c r="C914" s="80"/>
      <c r="D914" s="80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5.75" customHeight="1">
      <c r="A915" s="80"/>
      <c r="B915" s="80"/>
      <c r="C915" s="80"/>
      <c r="D915" s="80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5.75" customHeight="1">
      <c r="A916" s="80"/>
      <c r="B916" s="80"/>
      <c r="C916" s="80"/>
      <c r="D916" s="80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5.75" customHeight="1">
      <c r="A917" s="80"/>
      <c r="B917" s="80"/>
      <c r="C917" s="80"/>
      <c r="D917" s="80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5.75" customHeight="1">
      <c r="A918" s="80"/>
      <c r="B918" s="80"/>
      <c r="C918" s="80"/>
      <c r="D918" s="80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5.75" customHeight="1">
      <c r="A919" s="80"/>
      <c r="B919" s="80"/>
      <c r="C919" s="80"/>
      <c r="D919" s="80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5.75" customHeight="1">
      <c r="A920" s="80"/>
      <c r="B920" s="80"/>
      <c r="C920" s="80"/>
      <c r="D920" s="80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5.75" customHeight="1">
      <c r="A921" s="80"/>
      <c r="B921" s="80"/>
      <c r="C921" s="80"/>
      <c r="D921" s="80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5.75" customHeight="1">
      <c r="A922" s="80"/>
      <c r="B922" s="80"/>
      <c r="C922" s="80"/>
      <c r="D922" s="80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5.75" customHeight="1">
      <c r="A923" s="80"/>
      <c r="B923" s="80"/>
      <c r="C923" s="80"/>
      <c r="D923" s="80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5.75" customHeight="1">
      <c r="A924" s="80"/>
      <c r="B924" s="80"/>
      <c r="C924" s="80"/>
      <c r="D924" s="80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5.75" customHeight="1">
      <c r="A925" s="80"/>
      <c r="B925" s="80"/>
      <c r="C925" s="80"/>
      <c r="D925" s="80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5.75" customHeight="1">
      <c r="A926" s="80"/>
      <c r="B926" s="80"/>
      <c r="C926" s="80"/>
      <c r="D926" s="80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5.75" customHeight="1">
      <c r="A927" s="80"/>
      <c r="B927" s="80"/>
      <c r="C927" s="80"/>
      <c r="D927" s="80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5.75" customHeight="1">
      <c r="A928" s="80"/>
      <c r="B928" s="80"/>
      <c r="C928" s="80"/>
      <c r="D928" s="80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5.75" customHeight="1">
      <c r="A929" s="80"/>
      <c r="B929" s="80"/>
      <c r="C929" s="80"/>
      <c r="D929" s="80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5.75" customHeight="1">
      <c r="A930" s="80"/>
      <c r="B930" s="80"/>
      <c r="C930" s="80"/>
      <c r="D930" s="80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5.75" customHeight="1">
      <c r="A931" s="80"/>
      <c r="B931" s="80"/>
      <c r="C931" s="80"/>
      <c r="D931" s="80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5.75" customHeight="1">
      <c r="A932" s="80"/>
      <c r="B932" s="80"/>
      <c r="C932" s="80"/>
      <c r="D932" s="80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5.75" customHeight="1">
      <c r="A933" s="80"/>
      <c r="B933" s="80"/>
      <c r="C933" s="80"/>
      <c r="D933" s="80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5.75" customHeight="1">
      <c r="A934" s="80"/>
      <c r="B934" s="80"/>
      <c r="C934" s="80"/>
      <c r="D934" s="80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5.75" customHeight="1">
      <c r="A935" s="80"/>
      <c r="B935" s="80"/>
      <c r="C935" s="80"/>
      <c r="D935" s="80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5.75" customHeight="1">
      <c r="A936" s="80"/>
      <c r="B936" s="80"/>
      <c r="C936" s="80"/>
      <c r="D936" s="80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5.75" customHeight="1">
      <c r="A937" s="80"/>
      <c r="B937" s="80"/>
      <c r="C937" s="80"/>
      <c r="D937" s="80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5.75" customHeight="1">
      <c r="A938" s="80"/>
      <c r="B938" s="80"/>
      <c r="C938" s="80"/>
      <c r="D938" s="80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5.75" customHeight="1">
      <c r="A939" s="80"/>
      <c r="B939" s="80"/>
      <c r="C939" s="80"/>
      <c r="D939" s="80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5.75" customHeight="1">
      <c r="A940" s="80"/>
      <c r="B940" s="80"/>
      <c r="C940" s="80"/>
      <c r="D940" s="80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5.75" customHeight="1">
      <c r="A941" s="80"/>
      <c r="B941" s="80"/>
      <c r="C941" s="80"/>
      <c r="D941" s="80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5.75" customHeight="1">
      <c r="A942" s="80"/>
      <c r="B942" s="80"/>
      <c r="C942" s="80"/>
      <c r="D942" s="80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5.75" customHeight="1">
      <c r="A943" s="80"/>
      <c r="B943" s="80"/>
      <c r="C943" s="80"/>
      <c r="D943" s="80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5.75" customHeight="1">
      <c r="A944" s="80"/>
      <c r="B944" s="80"/>
      <c r="C944" s="80"/>
      <c r="D944" s="80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5.75" customHeight="1">
      <c r="A945" s="80"/>
      <c r="B945" s="80"/>
      <c r="C945" s="80"/>
      <c r="D945" s="80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5.75" customHeight="1">
      <c r="A946" s="80"/>
      <c r="B946" s="80"/>
      <c r="C946" s="80"/>
      <c r="D946" s="80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5.75" customHeight="1">
      <c r="A947" s="80"/>
      <c r="B947" s="80"/>
      <c r="C947" s="80"/>
      <c r="D947" s="80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5.75" customHeight="1">
      <c r="A948" s="80"/>
      <c r="B948" s="80"/>
      <c r="C948" s="80"/>
      <c r="D948" s="80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5.75" customHeight="1">
      <c r="A949" s="80"/>
      <c r="B949" s="80"/>
      <c r="C949" s="80"/>
      <c r="D949" s="80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5.75" customHeight="1">
      <c r="A950" s="80"/>
      <c r="B950" s="80"/>
      <c r="C950" s="80"/>
      <c r="D950" s="80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5.75" customHeight="1">
      <c r="A951" s="80"/>
      <c r="B951" s="80"/>
      <c r="C951" s="80"/>
      <c r="D951" s="80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5.75" customHeight="1">
      <c r="A952" s="80"/>
      <c r="B952" s="80"/>
      <c r="C952" s="80"/>
      <c r="D952" s="80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5.75" customHeight="1">
      <c r="A953" s="80"/>
      <c r="B953" s="80"/>
      <c r="C953" s="80"/>
      <c r="D953" s="80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5.75" customHeight="1">
      <c r="A954" s="80"/>
      <c r="B954" s="80"/>
      <c r="C954" s="80"/>
      <c r="D954" s="80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5.75" customHeight="1">
      <c r="A955" s="80"/>
      <c r="B955" s="80"/>
      <c r="C955" s="80"/>
      <c r="D955" s="80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5.75" customHeight="1">
      <c r="A956" s="80"/>
      <c r="B956" s="80"/>
      <c r="C956" s="80"/>
      <c r="D956" s="80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5.75" customHeight="1">
      <c r="A957" s="80"/>
      <c r="B957" s="80"/>
      <c r="C957" s="80"/>
      <c r="D957" s="80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5.75" customHeight="1">
      <c r="A958" s="80"/>
      <c r="B958" s="80"/>
      <c r="C958" s="80"/>
      <c r="D958" s="80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5.75" customHeight="1">
      <c r="A959" s="80"/>
      <c r="B959" s="80"/>
      <c r="C959" s="80"/>
      <c r="D959" s="80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5.75" customHeight="1">
      <c r="A960" s="80"/>
      <c r="B960" s="80"/>
      <c r="C960" s="80"/>
      <c r="D960" s="80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5.75" customHeight="1">
      <c r="A961" s="80"/>
      <c r="B961" s="80"/>
      <c r="C961" s="80"/>
      <c r="D961" s="80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5.75" customHeight="1">
      <c r="A962" s="80"/>
      <c r="B962" s="80"/>
      <c r="C962" s="80"/>
      <c r="D962" s="80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5.75" customHeight="1">
      <c r="A963" s="80"/>
      <c r="B963" s="80"/>
      <c r="C963" s="80"/>
      <c r="D963" s="80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5.75" customHeight="1">
      <c r="A964" s="80"/>
      <c r="B964" s="80"/>
      <c r="C964" s="80"/>
      <c r="D964" s="80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5.75" customHeight="1">
      <c r="A965" s="80"/>
      <c r="B965" s="80"/>
      <c r="C965" s="80"/>
      <c r="D965" s="80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5.75" customHeight="1">
      <c r="A966" s="80"/>
      <c r="B966" s="80"/>
      <c r="C966" s="80"/>
      <c r="D966" s="80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5.75" customHeight="1">
      <c r="A967" s="80"/>
      <c r="B967" s="80"/>
      <c r="C967" s="80"/>
      <c r="D967" s="80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5.75" customHeight="1">
      <c r="A968" s="80"/>
      <c r="B968" s="80"/>
      <c r="C968" s="80"/>
      <c r="D968" s="80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5.75" customHeight="1">
      <c r="A969" s="80"/>
      <c r="B969" s="80"/>
      <c r="C969" s="80"/>
      <c r="D969" s="80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5.75" customHeight="1">
      <c r="A970" s="80"/>
      <c r="B970" s="80"/>
      <c r="C970" s="80"/>
      <c r="D970" s="80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5.75" customHeight="1">
      <c r="A971" s="80"/>
      <c r="B971" s="80"/>
      <c r="C971" s="80"/>
      <c r="D971" s="80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5.75" customHeight="1">
      <c r="A972" s="80"/>
      <c r="B972" s="80"/>
      <c r="C972" s="80"/>
      <c r="D972" s="80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5.75" customHeight="1">
      <c r="A973" s="80"/>
      <c r="B973" s="80"/>
      <c r="C973" s="80"/>
      <c r="D973" s="80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5.75" customHeight="1">
      <c r="A974" s="80"/>
      <c r="B974" s="80"/>
      <c r="C974" s="80"/>
      <c r="D974" s="80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5.75" customHeight="1">
      <c r="A975" s="80"/>
      <c r="B975" s="80"/>
      <c r="C975" s="80"/>
      <c r="D975" s="80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5.75" customHeight="1">
      <c r="A976" s="80"/>
      <c r="B976" s="80"/>
      <c r="C976" s="80"/>
      <c r="D976" s="80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5.75" customHeight="1">
      <c r="A977" s="80"/>
      <c r="B977" s="80"/>
      <c r="C977" s="80"/>
      <c r="D977" s="80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5.75" customHeight="1">
      <c r="A978" s="80"/>
      <c r="B978" s="80"/>
      <c r="C978" s="80"/>
      <c r="D978" s="80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5.75" customHeight="1">
      <c r="A979" s="80"/>
      <c r="B979" s="80"/>
      <c r="C979" s="80"/>
      <c r="D979" s="80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5.75" customHeight="1">
      <c r="A980" s="80"/>
      <c r="B980" s="80"/>
      <c r="C980" s="80"/>
      <c r="D980" s="80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5.75" customHeight="1">
      <c r="A981" s="80"/>
      <c r="B981" s="80"/>
      <c r="C981" s="80"/>
      <c r="D981" s="80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5.75" customHeight="1">
      <c r="A982" s="80"/>
      <c r="B982" s="80"/>
      <c r="C982" s="80"/>
      <c r="D982" s="80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5.75" customHeight="1">
      <c r="A983" s="80"/>
      <c r="B983" s="80"/>
      <c r="C983" s="80"/>
      <c r="D983" s="80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5.75" customHeight="1">
      <c r="A984" s="80"/>
      <c r="B984" s="80"/>
      <c r="C984" s="80"/>
      <c r="D984" s="80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5.75" customHeight="1">
      <c r="A985" s="80"/>
      <c r="B985" s="80"/>
      <c r="C985" s="80"/>
      <c r="D985" s="80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5.75" customHeight="1">
      <c r="A986" s="80"/>
      <c r="B986" s="80"/>
      <c r="C986" s="80"/>
      <c r="D986" s="80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5.75" customHeight="1">
      <c r="A987" s="80"/>
      <c r="B987" s="80"/>
      <c r="C987" s="80"/>
      <c r="D987" s="80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5.75" customHeight="1">
      <c r="A988" s="80"/>
      <c r="B988" s="80"/>
      <c r="C988" s="80"/>
      <c r="D988" s="80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5.75" customHeight="1">
      <c r="A989" s="80"/>
      <c r="B989" s="80"/>
      <c r="C989" s="80"/>
      <c r="D989" s="80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5.75" customHeight="1">
      <c r="A990" s="80"/>
      <c r="B990" s="80"/>
      <c r="C990" s="80"/>
      <c r="D990" s="80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5.75" customHeight="1">
      <c r="A991" s="80"/>
      <c r="B991" s="80"/>
      <c r="C991" s="80"/>
      <c r="D991" s="80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5.75" customHeight="1">
      <c r="A992" s="80"/>
      <c r="B992" s="80"/>
      <c r="C992" s="80"/>
      <c r="D992" s="80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5.75" customHeight="1">
      <c r="A993" s="80"/>
      <c r="B993" s="80"/>
      <c r="C993" s="80"/>
      <c r="D993" s="80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5.75" customHeight="1">
      <c r="A994" s="80"/>
      <c r="B994" s="80"/>
      <c r="C994" s="80"/>
      <c r="D994" s="80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5.75" customHeight="1">
      <c r="A995" s="80"/>
      <c r="B995" s="80"/>
      <c r="C995" s="80"/>
      <c r="D995" s="80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5.75" customHeight="1">
      <c r="A996" s="80"/>
      <c r="B996" s="80"/>
      <c r="C996" s="80"/>
      <c r="D996" s="80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5.75" customHeight="1">
      <c r="A997" s="80"/>
      <c r="B997" s="80"/>
      <c r="C997" s="80"/>
      <c r="D997" s="80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5.75" customHeight="1">
      <c r="A998" s="80"/>
      <c r="B998" s="80"/>
      <c r="C998" s="80"/>
      <c r="D998" s="80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5.75" customHeight="1">
      <c r="A999" s="80"/>
      <c r="B999" s="80"/>
      <c r="C999" s="80"/>
      <c r="D999" s="80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5.75" customHeight="1">
      <c r="A1000" s="80"/>
      <c r="B1000" s="80"/>
      <c r="C1000" s="80"/>
      <c r="D1000" s="80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mergeCells count="267"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A47:B47"/>
    <mergeCell ref="C47:D47"/>
    <mergeCell ref="A48:B48"/>
    <mergeCell ref="C48:D48"/>
    <mergeCell ref="C49:D49"/>
    <mergeCell ref="C50:D50"/>
    <mergeCell ref="C51:D51"/>
    <mergeCell ref="C52:D52"/>
    <mergeCell ref="C53:D53"/>
    <mergeCell ref="A54:B54"/>
    <mergeCell ref="C54:D54"/>
    <mergeCell ref="C55:D55"/>
    <mergeCell ref="C56:D56"/>
    <mergeCell ref="A57:B57"/>
    <mergeCell ref="C57:D57"/>
    <mergeCell ref="A58:B58"/>
    <mergeCell ref="C58:D58"/>
    <mergeCell ref="C124:D124"/>
    <mergeCell ref="C125:D125"/>
    <mergeCell ref="A126:B126"/>
    <mergeCell ref="C126:D126"/>
    <mergeCell ref="A74:B74"/>
    <mergeCell ref="C74:D74"/>
    <mergeCell ref="C75:D75"/>
    <mergeCell ref="C76:D76"/>
    <mergeCell ref="C77:D77"/>
    <mergeCell ref="C78:D78"/>
    <mergeCell ref="C79:D79"/>
    <mergeCell ref="A80:B80"/>
    <mergeCell ref="C88:D88"/>
    <mergeCell ref="C89:D89"/>
    <mergeCell ref="C90:D90"/>
    <mergeCell ref="C91:D91"/>
    <mergeCell ref="C92:D92"/>
    <mergeCell ref="C80:D80"/>
    <mergeCell ref="C81:D81"/>
    <mergeCell ref="C82:D82"/>
    <mergeCell ref="C83:D83"/>
    <mergeCell ref="C84:D84"/>
    <mergeCell ref="C85:D85"/>
    <mergeCell ref="C86:D86"/>
    <mergeCell ref="C136:D136"/>
    <mergeCell ref="C137:D137"/>
    <mergeCell ref="C138:D138"/>
    <mergeCell ref="C139:D139"/>
    <mergeCell ref="C140:D140"/>
    <mergeCell ref="A127:B127"/>
    <mergeCell ref="C127:D127"/>
    <mergeCell ref="C128:D128"/>
    <mergeCell ref="A129:B129"/>
    <mergeCell ref="C129:D129"/>
    <mergeCell ref="C130:D130"/>
    <mergeCell ref="C131:D131"/>
    <mergeCell ref="A132:B132"/>
    <mergeCell ref="C132:D132"/>
    <mergeCell ref="C11:D11"/>
    <mergeCell ref="C12:D12"/>
    <mergeCell ref="C13:D13"/>
    <mergeCell ref="C14:D14"/>
    <mergeCell ref="C15:D15"/>
    <mergeCell ref="A18:B18"/>
    <mergeCell ref="A22:B22"/>
    <mergeCell ref="A23:B23"/>
    <mergeCell ref="C159:D15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41:D141"/>
    <mergeCell ref="C142:D142"/>
    <mergeCell ref="C143:D143"/>
    <mergeCell ref="C144:D144"/>
    <mergeCell ref="C145:D145"/>
    <mergeCell ref="C146:D146"/>
    <mergeCell ref="A1:C1"/>
    <mergeCell ref="A2:C2"/>
    <mergeCell ref="A4:B4"/>
    <mergeCell ref="C4:D7"/>
    <mergeCell ref="A5:B5"/>
    <mergeCell ref="A6:B6"/>
    <mergeCell ref="C8:D8"/>
    <mergeCell ref="C9:D9"/>
    <mergeCell ref="C10:D10"/>
    <mergeCell ref="A27:B27"/>
    <mergeCell ref="A31:B31"/>
    <mergeCell ref="A32:B32"/>
    <mergeCell ref="A8:B8"/>
    <mergeCell ref="A9:B9"/>
    <mergeCell ref="A10:B10"/>
    <mergeCell ref="A12:B12"/>
    <mergeCell ref="A13:B13"/>
    <mergeCell ref="A14:B14"/>
    <mergeCell ref="A17:B1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70:B70"/>
    <mergeCell ref="C70:D70"/>
    <mergeCell ref="A71:B71"/>
    <mergeCell ref="C71:D71"/>
    <mergeCell ref="C72:D72"/>
    <mergeCell ref="C73:D73"/>
    <mergeCell ref="A66:B66"/>
    <mergeCell ref="C66:D66"/>
    <mergeCell ref="C67:D67"/>
    <mergeCell ref="C68:D68"/>
    <mergeCell ref="C69:D69"/>
    <mergeCell ref="C59:D59"/>
    <mergeCell ref="C60:D60"/>
    <mergeCell ref="C61:D61"/>
    <mergeCell ref="A62:B62"/>
    <mergeCell ref="C62:D62"/>
    <mergeCell ref="C63:D63"/>
    <mergeCell ref="A64:B64"/>
    <mergeCell ref="C64:D64"/>
    <mergeCell ref="A65:B65"/>
    <mergeCell ref="C65:D65"/>
    <mergeCell ref="A87:B87"/>
    <mergeCell ref="C87:D87"/>
    <mergeCell ref="A93:B93"/>
    <mergeCell ref="C93:D93"/>
    <mergeCell ref="C94:D94"/>
    <mergeCell ref="C95:D95"/>
    <mergeCell ref="C96:D96"/>
    <mergeCell ref="C97:D97"/>
    <mergeCell ref="C98:D98"/>
    <mergeCell ref="A99:B99"/>
    <mergeCell ref="C99:D99"/>
    <mergeCell ref="C100:D100"/>
    <mergeCell ref="C101:D101"/>
    <mergeCell ref="C102:D102"/>
    <mergeCell ref="C103:D103"/>
    <mergeCell ref="C104:D104"/>
    <mergeCell ref="C105:D105"/>
    <mergeCell ref="A106:B106"/>
    <mergeCell ref="C106:D106"/>
    <mergeCell ref="C107:D107"/>
    <mergeCell ref="A108:B108"/>
    <mergeCell ref="C108:D108"/>
    <mergeCell ref="C109:D109"/>
    <mergeCell ref="C110:D110"/>
    <mergeCell ref="C111:D111"/>
    <mergeCell ref="C112:D112"/>
    <mergeCell ref="C113:D113"/>
    <mergeCell ref="C114:D114"/>
    <mergeCell ref="A114:B114"/>
    <mergeCell ref="A115:B115"/>
    <mergeCell ref="C115:D115"/>
    <mergeCell ref="C116:D116"/>
    <mergeCell ref="C117:D117"/>
    <mergeCell ref="A118:B118"/>
    <mergeCell ref="C118:D118"/>
    <mergeCell ref="C119:D119"/>
    <mergeCell ref="C120:D120"/>
    <mergeCell ref="C121:D121"/>
    <mergeCell ref="A122:B122"/>
    <mergeCell ref="C122:D122"/>
    <mergeCell ref="A123:B123"/>
    <mergeCell ref="C123:D123"/>
    <mergeCell ref="C175:D175"/>
    <mergeCell ref="C176:D176"/>
    <mergeCell ref="C177:D177"/>
    <mergeCell ref="C178:D178"/>
    <mergeCell ref="C179:D17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47:D147"/>
    <mergeCell ref="C148:D148"/>
    <mergeCell ref="C149:D149"/>
    <mergeCell ref="A133:B133"/>
    <mergeCell ref="C133:D133"/>
    <mergeCell ref="C134:D134"/>
    <mergeCell ref="C135:D135"/>
    <mergeCell ref="C180:D180"/>
    <mergeCell ref="C181:D181"/>
    <mergeCell ref="C168:D168"/>
    <mergeCell ref="C169:D169"/>
    <mergeCell ref="C170:D170"/>
    <mergeCell ref="C171:D171"/>
    <mergeCell ref="C172:D172"/>
    <mergeCell ref="C173:D173"/>
    <mergeCell ref="C174:D174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201:D201"/>
    <mergeCell ref="C202:D202"/>
    <mergeCell ref="C203:D203"/>
    <mergeCell ref="C204:D204"/>
    <mergeCell ref="C205:D205"/>
    <mergeCell ref="C206:D206"/>
    <mergeCell ref="A196:B196"/>
    <mergeCell ref="C196:D196"/>
    <mergeCell ref="A197:B197"/>
    <mergeCell ref="C197:D197"/>
    <mergeCell ref="C198:D198"/>
    <mergeCell ref="C199:D199"/>
    <mergeCell ref="C200:D200"/>
    <mergeCell ref="A199:B199"/>
    <mergeCell ref="A201:B201"/>
    <mergeCell ref="A202:B202"/>
    <mergeCell ref="A205:B205"/>
    <mergeCell ref="A207:B207"/>
    <mergeCell ref="A208:B208"/>
    <mergeCell ref="A209:B209"/>
    <mergeCell ref="C217:D217"/>
    <mergeCell ref="C218:D218"/>
    <mergeCell ref="C219:D219"/>
    <mergeCell ref="A220:B220"/>
    <mergeCell ref="C220:D220"/>
    <mergeCell ref="A211:B211"/>
    <mergeCell ref="A212:B212"/>
    <mergeCell ref="A215:B215"/>
    <mergeCell ref="C215:D215"/>
    <mergeCell ref="A216:B216"/>
    <mergeCell ref="C216:D216"/>
    <mergeCell ref="A217:B21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3"/>
  <cols>
    <col min="1" max="1" width="58.7109375" customWidth="1"/>
    <col min="2" max="2" width="39.140625" customWidth="1"/>
    <col min="3" max="3" width="11.140625" customWidth="1"/>
    <col min="4" max="4" width="2.5703125" customWidth="1"/>
    <col min="5" max="26" width="8" customWidth="1"/>
  </cols>
  <sheetData>
    <row r="1" spans="1:26" ht="12.75" customHeight="1">
      <c r="A1" s="213" t="s">
        <v>105</v>
      </c>
      <c r="B1" s="214"/>
      <c r="C1" s="214"/>
    </row>
    <row r="2" spans="1:26" ht="15.75" customHeight="1">
      <c r="A2" s="215" t="s">
        <v>989</v>
      </c>
      <c r="B2" s="214"/>
      <c r="C2" s="214"/>
    </row>
    <row r="3" spans="1:26" ht="1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 customHeight="1">
      <c r="A4" s="216" t="s">
        <v>905</v>
      </c>
      <c r="B4" s="217"/>
      <c r="C4" s="239" t="s">
        <v>108</v>
      </c>
      <c r="D4" s="219"/>
    </row>
    <row r="5" spans="1:26" ht="12.75" customHeight="1">
      <c r="A5" s="216" t="s">
        <v>109</v>
      </c>
      <c r="B5" s="217"/>
      <c r="C5" s="220"/>
      <c r="D5" s="221"/>
    </row>
    <row r="6" spans="1:26" ht="12.75" customHeight="1">
      <c r="A6" s="216" t="s">
        <v>110</v>
      </c>
      <c r="B6" s="217"/>
      <c r="C6" s="220"/>
      <c r="D6" s="221"/>
    </row>
    <row r="7" spans="1:26" ht="12.75" customHeight="1">
      <c r="A7" s="66" t="s">
        <v>111</v>
      </c>
      <c r="B7" s="66" t="s">
        <v>112</v>
      </c>
      <c r="C7" s="222"/>
      <c r="D7" s="223"/>
    </row>
    <row r="8" spans="1:26" ht="12.75" customHeight="1">
      <c r="A8" s="208" t="s">
        <v>116</v>
      </c>
      <c r="B8" s="198"/>
      <c r="C8" s="209">
        <v>140157</v>
      </c>
      <c r="D8" s="198"/>
    </row>
    <row r="9" spans="1:26" ht="12" customHeight="1" outlineLevel="1">
      <c r="A9" s="203" t="s">
        <v>121</v>
      </c>
      <c r="B9" s="198"/>
      <c r="C9" s="204">
        <v>36000</v>
      </c>
      <c r="D9" s="198"/>
    </row>
    <row r="10" spans="1:26" ht="12" customHeight="1" outlineLevel="2">
      <c r="A10" s="205" t="s">
        <v>122</v>
      </c>
      <c r="B10" s="198"/>
      <c r="C10" s="206">
        <v>36000</v>
      </c>
      <c r="D10" s="198"/>
    </row>
    <row r="11" spans="1:26" ht="45.75" customHeight="1" outlineLevel="3">
      <c r="A11" s="67" t="s">
        <v>127</v>
      </c>
      <c r="B11" s="67" t="s">
        <v>128</v>
      </c>
      <c r="C11" s="197">
        <v>12000</v>
      </c>
      <c r="D11" s="198"/>
    </row>
    <row r="12" spans="1:26" ht="45.75" customHeight="1" outlineLevel="3">
      <c r="A12" s="67" t="s">
        <v>129</v>
      </c>
      <c r="B12" s="67" t="s">
        <v>130</v>
      </c>
      <c r="C12" s="197">
        <v>12000</v>
      </c>
      <c r="D12" s="198"/>
    </row>
    <row r="13" spans="1:26" ht="45.75" customHeight="1" outlineLevel="3">
      <c r="A13" s="67" t="s">
        <v>131</v>
      </c>
      <c r="B13" s="67" t="s">
        <v>132</v>
      </c>
      <c r="C13" s="197">
        <v>12000</v>
      </c>
      <c r="D13" s="198"/>
    </row>
    <row r="14" spans="1:26" ht="12" customHeight="1" outlineLevel="1">
      <c r="A14" s="203" t="s">
        <v>159</v>
      </c>
      <c r="B14" s="198"/>
      <c r="C14" s="204">
        <v>1127</v>
      </c>
      <c r="D14" s="198"/>
    </row>
    <row r="15" spans="1:26" ht="12" customHeight="1" outlineLevel="2">
      <c r="A15" s="205" t="s">
        <v>160</v>
      </c>
      <c r="B15" s="198"/>
      <c r="C15" s="206">
        <v>1127</v>
      </c>
      <c r="D15" s="198"/>
    </row>
    <row r="16" spans="1:26" ht="57" customHeight="1" outlineLevel="3">
      <c r="A16" s="67" t="s">
        <v>161</v>
      </c>
      <c r="B16" s="67" t="s">
        <v>162</v>
      </c>
      <c r="C16" s="197">
        <v>1127</v>
      </c>
      <c r="D16" s="198"/>
    </row>
    <row r="17" spans="1:4" ht="12" customHeight="1" outlineLevel="1">
      <c r="A17" s="203" t="s">
        <v>163</v>
      </c>
      <c r="B17" s="198"/>
      <c r="C17" s="204">
        <v>7030</v>
      </c>
      <c r="D17" s="198"/>
    </row>
    <row r="18" spans="1:4" ht="12" customHeight="1" outlineLevel="2">
      <c r="A18" s="205" t="s">
        <v>113</v>
      </c>
      <c r="B18" s="198"/>
      <c r="C18" s="206">
        <v>7030</v>
      </c>
      <c r="D18" s="198"/>
    </row>
    <row r="19" spans="1:4" ht="34.5" customHeight="1" outlineLevel="3">
      <c r="A19" s="67" t="s">
        <v>182</v>
      </c>
      <c r="B19" s="67" t="s">
        <v>183</v>
      </c>
      <c r="C19" s="238">
        <v>12</v>
      </c>
      <c r="D19" s="198"/>
    </row>
    <row r="20" spans="1:4" ht="34.5" customHeight="1" outlineLevel="3">
      <c r="A20" s="67" t="s">
        <v>184</v>
      </c>
      <c r="B20" s="67" t="s">
        <v>185</v>
      </c>
      <c r="C20" s="238">
        <v>174</v>
      </c>
      <c r="D20" s="198"/>
    </row>
    <row r="21" spans="1:4" ht="34.5" customHeight="1" outlineLevel="3">
      <c r="A21" s="67" t="s">
        <v>186</v>
      </c>
      <c r="B21" s="67" t="s">
        <v>187</v>
      </c>
      <c r="C21" s="238">
        <v>306</v>
      </c>
      <c r="D21" s="198"/>
    </row>
    <row r="22" spans="1:4" ht="34.5" customHeight="1" outlineLevel="3">
      <c r="A22" s="67" t="s">
        <v>188</v>
      </c>
      <c r="B22" s="67" t="s">
        <v>189</v>
      </c>
      <c r="C22" s="197">
        <v>1320</v>
      </c>
      <c r="D22" s="198"/>
    </row>
    <row r="23" spans="1:4" ht="23.25" customHeight="1" outlineLevel="3">
      <c r="A23" s="67" t="s">
        <v>190</v>
      </c>
      <c r="B23" s="67" t="s">
        <v>191</v>
      </c>
      <c r="C23" s="238">
        <v>780</v>
      </c>
      <c r="D23" s="198"/>
    </row>
    <row r="24" spans="1:4" ht="34.5" customHeight="1" outlineLevel="3">
      <c r="A24" s="67" t="s">
        <v>192</v>
      </c>
      <c r="B24" s="67" t="s">
        <v>183</v>
      </c>
      <c r="C24" s="238">
        <v>16</v>
      </c>
      <c r="D24" s="198"/>
    </row>
    <row r="25" spans="1:4" ht="34.5" customHeight="1" outlineLevel="3">
      <c r="A25" s="67" t="s">
        <v>193</v>
      </c>
      <c r="B25" s="67" t="s">
        <v>194</v>
      </c>
      <c r="C25" s="238">
        <v>226</v>
      </c>
      <c r="D25" s="198"/>
    </row>
    <row r="26" spans="1:4" ht="34.5" customHeight="1" outlineLevel="3">
      <c r="A26" s="67" t="s">
        <v>195</v>
      </c>
      <c r="B26" s="67" t="s">
        <v>187</v>
      </c>
      <c r="C26" s="238">
        <v>398</v>
      </c>
      <c r="D26" s="198"/>
    </row>
    <row r="27" spans="1:4" ht="34.5" customHeight="1" outlineLevel="3">
      <c r="A27" s="67" t="s">
        <v>196</v>
      </c>
      <c r="B27" s="67" t="s">
        <v>189</v>
      </c>
      <c r="C27" s="197">
        <v>1715</v>
      </c>
      <c r="D27" s="198"/>
    </row>
    <row r="28" spans="1:4" ht="34.5" customHeight="1" outlineLevel="3">
      <c r="A28" s="67" t="s">
        <v>197</v>
      </c>
      <c r="B28" s="67" t="s">
        <v>187</v>
      </c>
      <c r="C28" s="238">
        <v>352</v>
      </c>
      <c r="D28" s="198"/>
    </row>
    <row r="29" spans="1:4" ht="34.5" customHeight="1" outlineLevel="3">
      <c r="A29" s="67" t="s">
        <v>198</v>
      </c>
      <c r="B29" s="67" t="s">
        <v>183</v>
      </c>
      <c r="C29" s="238">
        <v>14</v>
      </c>
      <c r="D29" s="198"/>
    </row>
    <row r="30" spans="1:4" ht="34.5" customHeight="1" outlineLevel="3">
      <c r="A30" s="67" t="s">
        <v>199</v>
      </c>
      <c r="B30" s="67" t="s">
        <v>194</v>
      </c>
      <c r="C30" s="238">
        <v>200</v>
      </c>
      <c r="D30" s="198"/>
    </row>
    <row r="31" spans="1:4" ht="34.5" customHeight="1" outlineLevel="3">
      <c r="A31" s="67" t="s">
        <v>200</v>
      </c>
      <c r="B31" s="67" t="s">
        <v>189</v>
      </c>
      <c r="C31" s="197">
        <v>1517</v>
      </c>
      <c r="D31" s="198"/>
    </row>
    <row r="32" spans="1:4" ht="12" customHeight="1" outlineLevel="1">
      <c r="A32" s="203" t="s">
        <v>227</v>
      </c>
      <c r="B32" s="198"/>
      <c r="C32" s="204">
        <v>96000</v>
      </c>
      <c r="D32" s="198"/>
    </row>
    <row r="33" spans="1:4" ht="12" customHeight="1" outlineLevel="2">
      <c r="A33" s="205" t="s">
        <v>160</v>
      </c>
      <c r="B33" s="198"/>
      <c r="C33" s="206">
        <v>96000</v>
      </c>
      <c r="D33" s="198"/>
    </row>
    <row r="34" spans="1:4" ht="45.75" customHeight="1" outlineLevel="3">
      <c r="A34" s="67" t="s">
        <v>232</v>
      </c>
      <c r="B34" s="67" t="s">
        <v>156</v>
      </c>
      <c r="C34" s="197">
        <v>32000</v>
      </c>
      <c r="D34" s="198"/>
    </row>
    <row r="35" spans="1:4" ht="45.75" customHeight="1" outlineLevel="3">
      <c r="A35" s="67" t="s">
        <v>233</v>
      </c>
      <c r="B35" s="67" t="s">
        <v>156</v>
      </c>
      <c r="C35" s="197">
        <v>32000</v>
      </c>
      <c r="D35" s="198"/>
    </row>
    <row r="36" spans="1:4" ht="45.75" customHeight="1" outlineLevel="3">
      <c r="A36" s="67" t="s">
        <v>234</v>
      </c>
      <c r="B36" s="67" t="s">
        <v>156</v>
      </c>
      <c r="C36" s="197">
        <v>32000</v>
      </c>
      <c r="D36" s="198"/>
    </row>
    <row r="37" spans="1:4" ht="12.75" customHeight="1">
      <c r="A37" s="208" t="s">
        <v>254</v>
      </c>
      <c r="B37" s="198"/>
      <c r="C37" s="209">
        <v>773257</v>
      </c>
      <c r="D37" s="198"/>
    </row>
    <row r="38" spans="1:4" ht="12" customHeight="1" outlineLevel="1">
      <c r="A38" s="203" t="s">
        <v>255</v>
      </c>
      <c r="B38" s="198"/>
      <c r="C38" s="204">
        <v>42600</v>
      </c>
      <c r="D38" s="198"/>
    </row>
    <row r="39" spans="1:4" ht="12" customHeight="1" outlineLevel="2">
      <c r="A39" s="205" t="s">
        <v>258</v>
      </c>
      <c r="B39" s="198"/>
      <c r="C39" s="206">
        <v>42600</v>
      </c>
      <c r="D39" s="198"/>
    </row>
    <row r="40" spans="1:4" ht="45.75" customHeight="1" outlineLevel="3">
      <c r="A40" s="67" t="s">
        <v>263</v>
      </c>
      <c r="B40" s="67" t="s">
        <v>264</v>
      </c>
      <c r="C40" s="197">
        <v>18600</v>
      </c>
      <c r="D40" s="198"/>
    </row>
    <row r="41" spans="1:4" ht="45.75" customHeight="1" outlineLevel="3">
      <c r="A41" s="67" t="s">
        <v>265</v>
      </c>
      <c r="B41" s="67" t="s">
        <v>266</v>
      </c>
      <c r="C41" s="197">
        <v>24000</v>
      </c>
      <c r="D41" s="198"/>
    </row>
    <row r="42" spans="1:4" ht="12" customHeight="1" outlineLevel="1">
      <c r="A42" s="203" t="s">
        <v>276</v>
      </c>
      <c r="B42" s="198"/>
      <c r="C42" s="204">
        <v>452150</v>
      </c>
      <c r="D42" s="198"/>
    </row>
    <row r="43" spans="1:4" ht="12" customHeight="1" outlineLevel="2">
      <c r="A43" s="205" t="s">
        <v>160</v>
      </c>
      <c r="B43" s="198"/>
      <c r="C43" s="206">
        <v>2150</v>
      </c>
      <c r="D43" s="198"/>
    </row>
    <row r="44" spans="1:4" ht="45.75" customHeight="1" outlineLevel="3">
      <c r="A44" s="67" t="s">
        <v>277</v>
      </c>
      <c r="B44" s="67" t="s">
        <v>278</v>
      </c>
      <c r="C44" s="197">
        <v>2150</v>
      </c>
      <c r="D44" s="198"/>
    </row>
    <row r="45" spans="1:4" ht="12" customHeight="1" outlineLevel="2">
      <c r="A45" s="205" t="s">
        <v>311</v>
      </c>
      <c r="B45" s="198"/>
      <c r="C45" s="206">
        <v>450000</v>
      </c>
      <c r="D45" s="198"/>
    </row>
    <row r="46" spans="1:4" ht="57" customHeight="1" outlineLevel="3">
      <c r="A46" s="67" t="s">
        <v>312</v>
      </c>
      <c r="B46" s="67" t="s">
        <v>313</v>
      </c>
      <c r="C46" s="197">
        <v>150000</v>
      </c>
      <c r="D46" s="198"/>
    </row>
    <row r="47" spans="1:4" ht="57" customHeight="1" outlineLevel="3">
      <c r="A47" s="67" t="s">
        <v>314</v>
      </c>
      <c r="B47" s="67" t="s">
        <v>315</v>
      </c>
      <c r="C47" s="197">
        <v>150000</v>
      </c>
      <c r="D47" s="198"/>
    </row>
    <row r="48" spans="1:4" ht="57" customHeight="1" outlineLevel="3">
      <c r="A48" s="67" t="s">
        <v>316</v>
      </c>
      <c r="B48" s="67" t="s">
        <v>317</v>
      </c>
      <c r="C48" s="197">
        <v>150000</v>
      </c>
      <c r="D48" s="198"/>
    </row>
    <row r="49" spans="1:26" ht="12" customHeight="1" outlineLevel="1">
      <c r="A49" s="203" t="s">
        <v>355</v>
      </c>
      <c r="B49" s="198"/>
      <c r="C49" s="204">
        <v>103319</v>
      </c>
      <c r="D49" s="198"/>
    </row>
    <row r="50" spans="1:26" ht="12" customHeight="1" outlineLevel="2">
      <c r="A50" s="205" t="s">
        <v>160</v>
      </c>
      <c r="B50" s="198"/>
      <c r="C50" s="206">
        <v>24194</v>
      </c>
      <c r="D50" s="198"/>
    </row>
    <row r="51" spans="1:26" ht="34.5" customHeight="1" outlineLevel="3">
      <c r="A51" s="67" t="s">
        <v>356</v>
      </c>
      <c r="B51" s="67" t="s">
        <v>357</v>
      </c>
      <c r="C51" s="197">
        <v>17420</v>
      </c>
      <c r="D51" s="198"/>
    </row>
    <row r="52" spans="1:26" ht="34.5" customHeight="1" outlineLevel="3">
      <c r="A52" s="67" t="s">
        <v>358</v>
      </c>
      <c r="B52" s="67" t="s">
        <v>359</v>
      </c>
      <c r="C52" s="197">
        <v>6774</v>
      </c>
      <c r="D52" s="198"/>
    </row>
    <row r="53" spans="1:26" ht="12" customHeight="1" outlineLevel="2">
      <c r="A53" s="205" t="s">
        <v>360</v>
      </c>
      <c r="B53" s="198"/>
      <c r="C53" s="206">
        <v>26400</v>
      </c>
      <c r="D53" s="198"/>
    </row>
    <row r="54" spans="1:26" ht="34.5" customHeight="1" outlineLevel="3">
      <c r="A54" s="67" t="s">
        <v>361</v>
      </c>
      <c r="B54" s="67" t="s">
        <v>362</v>
      </c>
      <c r="C54" s="197">
        <v>26400</v>
      </c>
      <c r="D54" s="198"/>
    </row>
    <row r="55" spans="1:26" ht="12" customHeight="1" outlineLevel="2">
      <c r="A55" s="205" t="s">
        <v>375</v>
      </c>
      <c r="B55" s="198"/>
      <c r="C55" s="206">
        <v>21000</v>
      </c>
      <c r="D55" s="198"/>
    </row>
    <row r="56" spans="1:26" ht="45.75" customHeight="1" outlineLevel="3">
      <c r="A56" s="67" t="s">
        <v>380</v>
      </c>
      <c r="B56" s="67" t="s">
        <v>381</v>
      </c>
      <c r="C56" s="197">
        <v>21000</v>
      </c>
      <c r="D56" s="198"/>
    </row>
    <row r="57" spans="1:26" ht="12" customHeight="1" outlineLevel="2">
      <c r="A57" s="205" t="s">
        <v>382</v>
      </c>
      <c r="B57" s="198"/>
      <c r="C57" s="206">
        <v>31725</v>
      </c>
      <c r="D57" s="198"/>
    </row>
    <row r="58" spans="1:26" ht="45.75" customHeight="1" outlineLevel="3">
      <c r="A58" s="67" t="s">
        <v>383</v>
      </c>
      <c r="B58" s="67" t="s">
        <v>384</v>
      </c>
      <c r="C58" s="197">
        <v>23625</v>
      </c>
      <c r="D58" s="198"/>
    </row>
    <row r="59" spans="1:26" ht="45.75" customHeight="1" outlineLevel="3">
      <c r="A59" s="67" t="s">
        <v>385</v>
      </c>
      <c r="B59" s="67" t="s">
        <v>386</v>
      </c>
      <c r="C59" s="197">
        <v>8100</v>
      </c>
      <c r="D59" s="198"/>
    </row>
    <row r="60" spans="1:26" ht="12" customHeight="1" outlineLevel="1">
      <c r="A60" s="203" t="s">
        <v>396</v>
      </c>
      <c r="B60" s="198"/>
      <c r="C60" s="204">
        <v>129575</v>
      </c>
      <c r="D60" s="198"/>
    </row>
    <row r="61" spans="1:26" ht="12" customHeight="1" outlineLevel="2">
      <c r="A61" s="205" t="s">
        <v>397</v>
      </c>
      <c r="B61" s="198"/>
      <c r="C61" s="206">
        <v>129575</v>
      </c>
      <c r="D61" s="198"/>
    </row>
    <row r="62" spans="1:26" ht="57" customHeight="1" outlineLevel="3">
      <c r="A62" s="67" t="s">
        <v>401</v>
      </c>
      <c r="B62" s="67" t="s">
        <v>402</v>
      </c>
      <c r="C62" s="197">
        <v>25775</v>
      </c>
      <c r="D62" s="198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45.75" customHeight="1" outlineLevel="3">
      <c r="A63" s="67" t="s">
        <v>403</v>
      </c>
      <c r="B63" s="67" t="s">
        <v>404</v>
      </c>
      <c r="C63" s="197">
        <v>50000</v>
      </c>
      <c r="D63" s="198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45.75" customHeight="1" outlineLevel="3">
      <c r="A64" s="67" t="s">
        <v>405</v>
      </c>
      <c r="B64" s="67" t="s">
        <v>406</v>
      </c>
      <c r="C64" s="197">
        <v>9800</v>
      </c>
      <c r="D64" s="198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45.75" customHeight="1" outlineLevel="3">
      <c r="A65" s="67" t="s">
        <v>407</v>
      </c>
      <c r="B65" s="67" t="s">
        <v>408</v>
      </c>
      <c r="C65" s="197">
        <v>44000</v>
      </c>
      <c r="D65" s="198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2" customHeight="1" outlineLevel="1">
      <c r="A66" s="203" t="s">
        <v>438</v>
      </c>
      <c r="B66" s="198"/>
      <c r="C66" s="204">
        <v>8190</v>
      </c>
      <c r="D66" s="198"/>
    </row>
    <row r="67" spans="1:26" ht="12" customHeight="1" outlineLevel="2">
      <c r="A67" s="205" t="s">
        <v>113</v>
      </c>
      <c r="B67" s="198"/>
      <c r="C67" s="206">
        <v>8190</v>
      </c>
      <c r="D67" s="198"/>
    </row>
    <row r="68" spans="1:26" ht="23.25" customHeight="1" outlineLevel="3">
      <c r="A68" s="67" t="s">
        <v>495</v>
      </c>
      <c r="B68" s="67" t="s">
        <v>440</v>
      </c>
      <c r="C68" s="238">
        <v>75</v>
      </c>
      <c r="D68" s="198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23.25" customHeight="1" outlineLevel="3">
      <c r="A69" s="67" t="s">
        <v>496</v>
      </c>
      <c r="B69" s="67" t="s">
        <v>440</v>
      </c>
      <c r="C69" s="238">
        <v>101</v>
      </c>
      <c r="D69" s="198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23.25" customHeight="1" outlineLevel="3">
      <c r="A70" s="67" t="s">
        <v>497</v>
      </c>
      <c r="B70" s="67" t="s">
        <v>440</v>
      </c>
      <c r="C70" s="238">
        <v>25</v>
      </c>
      <c r="D70" s="198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23.25" customHeight="1" outlineLevel="3">
      <c r="A71" s="67" t="s">
        <v>498</v>
      </c>
      <c r="B71" s="67" t="s">
        <v>440</v>
      </c>
      <c r="C71" s="238">
        <v>25</v>
      </c>
      <c r="D71" s="198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23.25" customHeight="1" outlineLevel="3">
      <c r="A72" s="67" t="s">
        <v>499</v>
      </c>
      <c r="B72" s="67" t="s">
        <v>440</v>
      </c>
      <c r="C72" s="238">
        <v>25</v>
      </c>
      <c r="D72" s="198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23.25" customHeight="1" outlineLevel="3">
      <c r="A73" s="67" t="s">
        <v>500</v>
      </c>
      <c r="B73" s="67" t="s">
        <v>440</v>
      </c>
      <c r="C73" s="238">
        <v>75</v>
      </c>
      <c r="D73" s="198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23.25" customHeight="1" outlineLevel="3">
      <c r="A74" s="67" t="s">
        <v>501</v>
      </c>
      <c r="B74" s="67" t="s">
        <v>440</v>
      </c>
      <c r="C74" s="238">
        <v>135</v>
      </c>
      <c r="D74" s="198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23.25" customHeight="1" outlineLevel="3">
      <c r="A75" s="67" t="s">
        <v>502</v>
      </c>
      <c r="B75" s="67" t="s">
        <v>440</v>
      </c>
      <c r="C75" s="238">
        <v>25</v>
      </c>
      <c r="D75" s="198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2" customHeight="1" outlineLevel="3">
      <c r="A76" s="67" t="s">
        <v>503</v>
      </c>
      <c r="B76" s="67" t="s">
        <v>440</v>
      </c>
      <c r="C76" s="238">
        <v>25</v>
      </c>
      <c r="D76" s="198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23.25" customHeight="1" outlineLevel="3">
      <c r="A77" s="67" t="s">
        <v>504</v>
      </c>
      <c r="B77" s="67" t="s">
        <v>440</v>
      </c>
      <c r="C77" s="238">
        <v>75</v>
      </c>
      <c r="D77" s="198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23.25" customHeight="1" outlineLevel="3">
      <c r="A78" s="67" t="s">
        <v>505</v>
      </c>
      <c r="B78" s="67" t="s">
        <v>440</v>
      </c>
      <c r="C78" s="238">
        <v>25</v>
      </c>
      <c r="D78" s="198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23.25" customHeight="1" outlineLevel="3">
      <c r="A79" s="67" t="s">
        <v>506</v>
      </c>
      <c r="B79" s="67" t="s">
        <v>440</v>
      </c>
      <c r="C79" s="238">
        <v>25</v>
      </c>
      <c r="D79" s="198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23.25" customHeight="1" outlineLevel="3">
      <c r="A80" s="67" t="s">
        <v>507</v>
      </c>
      <c r="B80" s="67" t="s">
        <v>440</v>
      </c>
      <c r="C80" s="197">
        <v>2625</v>
      </c>
      <c r="D80" s="198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23.25" customHeight="1" outlineLevel="3">
      <c r="A81" s="67" t="s">
        <v>508</v>
      </c>
      <c r="B81" s="67" t="s">
        <v>440</v>
      </c>
      <c r="C81" s="238">
        <v>93</v>
      </c>
      <c r="D81" s="198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23.25" customHeight="1" outlineLevel="3">
      <c r="A82" s="67" t="s">
        <v>509</v>
      </c>
      <c r="B82" s="67" t="s">
        <v>440</v>
      </c>
      <c r="C82" s="238">
        <v>50</v>
      </c>
      <c r="D82" s="198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23.25" customHeight="1" outlineLevel="3">
      <c r="A83" s="67" t="s">
        <v>510</v>
      </c>
      <c r="B83" s="67" t="s">
        <v>440</v>
      </c>
      <c r="C83" s="238">
        <v>82</v>
      </c>
      <c r="D83" s="198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23.25" customHeight="1" outlineLevel="3">
      <c r="A84" s="67" t="s">
        <v>511</v>
      </c>
      <c r="B84" s="67" t="s">
        <v>440</v>
      </c>
      <c r="C84" s="238">
        <v>25</v>
      </c>
      <c r="D84" s="198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23.25" customHeight="1" outlineLevel="3">
      <c r="A85" s="67" t="s">
        <v>512</v>
      </c>
      <c r="B85" s="67" t="s">
        <v>440</v>
      </c>
      <c r="C85" s="238">
        <v>50</v>
      </c>
      <c r="D85" s="198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23.25" customHeight="1" outlineLevel="3">
      <c r="A86" s="67" t="s">
        <v>513</v>
      </c>
      <c r="B86" s="67" t="s">
        <v>440</v>
      </c>
      <c r="C86" s="238">
        <v>25</v>
      </c>
      <c r="D86" s="198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23.25" customHeight="1" outlineLevel="3">
      <c r="A87" s="67" t="s">
        <v>514</v>
      </c>
      <c r="B87" s="67" t="s">
        <v>440</v>
      </c>
      <c r="C87" s="238">
        <v>85</v>
      </c>
      <c r="D87" s="198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23.25" customHeight="1" outlineLevel="3">
      <c r="A88" s="67" t="s">
        <v>515</v>
      </c>
      <c r="B88" s="67" t="s">
        <v>440</v>
      </c>
      <c r="C88" s="238">
        <v>75</v>
      </c>
      <c r="D88" s="198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23.25" customHeight="1" outlineLevel="3">
      <c r="A89" s="67" t="s">
        <v>516</v>
      </c>
      <c r="B89" s="67" t="s">
        <v>440</v>
      </c>
      <c r="C89" s="238">
        <v>50</v>
      </c>
      <c r="D89" s="198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23.25" customHeight="1" outlineLevel="3">
      <c r="A90" s="67" t="s">
        <v>517</v>
      </c>
      <c r="B90" s="67" t="s">
        <v>440</v>
      </c>
      <c r="C90" s="238">
        <v>25</v>
      </c>
      <c r="D90" s="198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23.25" customHeight="1" outlineLevel="3">
      <c r="A91" s="67" t="s">
        <v>518</v>
      </c>
      <c r="B91" s="67" t="s">
        <v>440</v>
      </c>
      <c r="C91" s="238">
        <v>66</v>
      </c>
      <c r="D91" s="198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2" customHeight="1" outlineLevel="3">
      <c r="A92" s="67" t="s">
        <v>519</v>
      </c>
      <c r="B92" s="67" t="s">
        <v>440</v>
      </c>
      <c r="C92" s="238">
        <v>75</v>
      </c>
      <c r="D92" s="198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2" customHeight="1" outlineLevel="3">
      <c r="A93" s="67" t="s">
        <v>520</v>
      </c>
      <c r="B93" s="67" t="s">
        <v>440</v>
      </c>
      <c r="C93" s="238">
        <v>25</v>
      </c>
      <c r="D93" s="198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23.25" customHeight="1" outlineLevel="3">
      <c r="A94" s="67" t="s">
        <v>521</v>
      </c>
      <c r="B94" s="67" t="s">
        <v>440</v>
      </c>
      <c r="C94" s="238">
        <v>50</v>
      </c>
      <c r="D94" s="198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23.25" customHeight="1" outlineLevel="3">
      <c r="A95" s="67" t="s">
        <v>522</v>
      </c>
      <c r="B95" s="67" t="s">
        <v>440</v>
      </c>
      <c r="C95" s="238">
        <v>25</v>
      </c>
      <c r="D95" s="198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23.25" customHeight="1" outlineLevel="3">
      <c r="A96" s="67" t="s">
        <v>523</v>
      </c>
      <c r="B96" s="67" t="s">
        <v>440</v>
      </c>
      <c r="C96" s="238">
        <v>25</v>
      </c>
      <c r="D96" s="198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23.25" customHeight="1" outlineLevel="3">
      <c r="A97" s="67" t="s">
        <v>524</v>
      </c>
      <c r="B97" s="67" t="s">
        <v>440</v>
      </c>
      <c r="C97" s="238">
        <v>25</v>
      </c>
      <c r="D97" s="198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23.25" customHeight="1" outlineLevel="3">
      <c r="A98" s="67" t="s">
        <v>525</v>
      </c>
      <c r="B98" s="67" t="s">
        <v>440</v>
      </c>
      <c r="C98" s="238">
        <v>142</v>
      </c>
      <c r="D98" s="198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23.25" customHeight="1" outlineLevel="3">
      <c r="A99" s="67" t="s">
        <v>526</v>
      </c>
      <c r="B99" s="67" t="s">
        <v>440</v>
      </c>
      <c r="C99" s="238">
        <v>25</v>
      </c>
      <c r="D99" s="198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23.25" customHeight="1" outlineLevel="3">
      <c r="A100" s="67" t="s">
        <v>527</v>
      </c>
      <c r="B100" s="67" t="s">
        <v>440</v>
      </c>
      <c r="C100" s="238">
        <v>200</v>
      </c>
      <c r="D100" s="198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23.25" customHeight="1" outlineLevel="3">
      <c r="A101" s="67" t="s">
        <v>528</v>
      </c>
      <c r="B101" s="67" t="s">
        <v>440</v>
      </c>
      <c r="C101" s="238">
        <v>69</v>
      </c>
      <c r="D101" s="198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23.25" customHeight="1" outlineLevel="3">
      <c r="A102" s="67" t="s">
        <v>529</v>
      </c>
      <c r="B102" s="67" t="s">
        <v>440</v>
      </c>
      <c r="C102" s="238">
        <v>50</v>
      </c>
      <c r="D102" s="198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23.25" customHeight="1" outlineLevel="3">
      <c r="A103" s="67" t="s">
        <v>530</v>
      </c>
      <c r="B103" s="67" t="s">
        <v>440</v>
      </c>
      <c r="C103" s="238">
        <v>50</v>
      </c>
      <c r="D103" s="198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23.25" customHeight="1" outlineLevel="3">
      <c r="A104" s="67" t="s">
        <v>531</v>
      </c>
      <c r="B104" s="67" t="s">
        <v>440</v>
      </c>
      <c r="C104" s="238">
        <v>76</v>
      </c>
      <c r="D104" s="198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23.25" customHeight="1" outlineLevel="3">
      <c r="A105" s="67" t="s">
        <v>532</v>
      </c>
      <c r="B105" s="67" t="s">
        <v>440</v>
      </c>
      <c r="C105" s="238">
        <v>29</v>
      </c>
      <c r="D105" s="198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23.25" customHeight="1" outlineLevel="3">
      <c r="A106" s="67" t="s">
        <v>533</v>
      </c>
      <c r="B106" s="67" t="s">
        <v>440</v>
      </c>
      <c r="C106" s="238">
        <v>50</v>
      </c>
      <c r="D106" s="198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23.25" customHeight="1" outlineLevel="3">
      <c r="A107" s="67" t="s">
        <v>534</v>
      </c>
      <c r="B107" s="67" t="s">
        <v>440</v>
      </c>
      <c r="C107" s="238">
        <v>50</v>
      </c>
      <c r="D107" s="198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23.25" customHeight="1" outlineLevel="3">
      <c r="A108" s="67" t="s">
        <v>535</v>
      </c>
      <c r="B108" s="67" t="s">
        <v>440</v>
      </c>
      <c r="C108" s="238">
        <v>50</v>
      </c>
      <c r="D108" s="198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23.25" customHeight="1" outlineLevel="3">
      <c r="A109" s="67" t="s">
        <v>536</v>
      </c>
      <c r="B109" s="67" t="s">
        <v>440</v>
      </c>
      <c r="C109" s="197">
        <v>1846</v>
      </c>
      <c r="D109" s="198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23.25" customHeight="1" outlineLevel="3">
      <c r="A110" s="67" t="s">
        <v>537</v>
      </c>
      <c r="B110" s="67" t="s">
        <v>440</v>
      </c>
      <c r="C110" s="238">
        <v>25</v>
      </c>
      <c r="D110" s="198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23.25" customHeight="1" outlineLevel="3">
      <c r="A111" s="67" t="s">
        <v>538</v>
      </c>
      <c r="B111" s="67" t="s">
        <v>440</v>
      </c>
      <c r="C111" s="238">
        <v>100</v>
      </c>
      <c r="D111" s="198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23.25" customHeight="1" outlineLevel="3">
      <c r="A112" s="67" t="s">
        <v>539</v>
      </c>
      <c r="B112" s="67" t="s">
        <v>440</v>
      </c>
      <c r="C112" s="238">
        <v>100</v>
      </c>
      <c r="D112" s="198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23.25" customHeight="1" outlineLevel="3">
      <c r="A113" s="67" t="s">
        <v>540</v>
      </c>
      <c r="B113" s="67" t="s">
        <v>440</v>
      </c>
      <c r="C113" s="238">
        <v>75</v>
      </c>
      <c r="D113" s="198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23.25" customHeight="1" outlineLevel="3">
      <c r="A114" s="67" t="s">
        <v>541</v>
      </c>
      <c r="B114" s="67" t="s">
        <v>440</v>
      </c>
      <c r="C114" s="238">
        <v>25</v>
      </c>
      <c r="D114" s="198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23.25" customHeight="1" outlineLevel="3">
      <c r="A115" s="67" t="s">
        <v>542</v>
      </c>
      <c r="B115" s="67" t="s">
        <v>440</v>
      </c>
      <c r="C115" s="238">
        <v>82</v>
      </c>
      <c r="D115" s="198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23.25" customHeight="1" outlineLevel="3">
      <c r="A116" s="67" t="s">
        <v>543</v>
      </c>
      <c r="B116" s="67" t="s">
        <v>440</v>
      </c>
      <c r="C116" s="238">
        <v>25</v>
      </c>
      <c r="D116" s="198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23.25" customHeight="1" outlineLevel="3">
      <c r="A117" s="67" t="s">
        <v>544</v>
      </c>
      <c r="B117" s="67" t="s">
        <v>440</v>
      </c>
      <c r="C117" s="238">
        <v>97</v>
      </c>
      <c r="D117" s="198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23.25" customHeight="1" outlineLevel="3">
      <c r="A118" s="67" t="s">
        <v>545</v>
      </c>
      <c r="B118" s="67" t="s">
        <v>440</v>
      </c>
      <c r="C118" s="238">
        <v>25</v>
      </c>
      <c r="D118" s="198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23.25" customHeight="1" outlineLevel="3">
      <c r="A119" s="67" t="s">
        <v>546</v>
      </c>
      <c r="B119" s="67" t="s">
        <v>440</v>
      </c>
      <c r="C119" s="238">
        <v>702</v>
      </c>
      <c r="D119" s="198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23.25" customHeight="1" outlineLevel="3">
      <c r="A120" s="67" t="s">
        <v>547</v>
      </c>
      <c r="B120" s="67" t="s">
        <v>440</v>
      </c>
      <c r="C120" s="238">
        <v>110</v>
      </c>
      <c r="D120" s="198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23.25" customHeight="1" outlineLevel="3">
      <c r="A121" s="67" t="s">
        <v>548</v>
      </c>
      <c r="B121" s="67" t="s">
        <v>440</v>
      </c>
      <c r="C121" s="238">
        <v>25</v>
      </c>
      <c r="D121" s="198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23.25" customHeight="1" outlineLevel="3">
      <c r="A122" s="67" t="s">
        <v>549</v>
      </c>
      <c r="B122" s="67" t="s">
        <v>440</v>
      </c>
      <c r="C122" s="238">
        <v>50</v>
      </c>
      <c r="D122" s="198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2" customHeight="1" outlineLevel="1">
      <c r="A123" s="203" t="s">
        <v>699</v>
      </c>
      <c r="B123" s="198"/>
      <c r="C123" s="204">
        <v>16325</v>
      </c>
      <c r="D123" s="198"/>
    </row>
    <row r="124" spans="1:26" ht="12" customHeight="1" outlineLevel="2">
      <c r="A124" s="205" t="s">
        <v>700</v>
      </c>
      <c r="B124" s="198"/>
      <c r="C124" s="206">
        <v>7380</v>
      </c>
      <c r="D124" s="198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45.75" customHeight="1" outlineLevel="3">
      <c r="A125" s="67" t="s">
        <v>701</v>
      </c>
      <c r="B125" s="67" t="s">
        <v>702</v>
      </c>
      <c r="C125" s="197">
        <v>7380</v>
      </c>
      <c r="D125" s="198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2" customHeight="1" outlineLevel="2">
      <c r="A126" s="205" t="s">
        <v>990</v>
      </c>
      <c r="B126" s="198"/>
      <c r="C126" s="206">
        <v>7349</v>
      </c>
      <c r="D126" s="198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45.75" customHeight="1" outlineLevel="3">
      <c r="A127" s="67" t="s">
        <v>115</v>
      </c>
      <c r="B127" s="67" t="s">
        <v>991</v>
      </c>
      <c r="C127" s="197">
        <v>7349</v>
      </c>
      <c r="D127" s="198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2" customHeight="1" outlineLevel="2">
      <c r="A128" s="205" t="s">
        <v>703</v>
      </c>
      <c r="B128" s="198"/>
      <c r="C128" s="206">
        <v>1596</v>
      </c>
      <c r="D128" s="198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45.75" customHeight="1" outlineLevel="3">
      <c r="A129" s="67" t="s">
        <v>704</v>
      </c>
      <c r="B129" s="67" t="s">
        <v>705</v>
      </c>
      <c r="C129" s="238">
        <v>399</v>
      </c>
      <c r="D129" s="198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45.75" customHeight="1" outlineLevel="3">
      <c r="A130" s="67" t="s">
        <v>706</v>
      </c>
      <c r="B130" s="67" t="s">
        <v>707</v>
      </c>
      <c r="C130" s="238">
        <v>399</v>
      </c>
      <c r="D130" s="198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45.75" customHeight="1" outlineLevel="3">
      <c r="A131" s="67" t="s">
        <v>708</v>
      </c>
      <c r="B131" s="67" t="s">
        <v>709</v>
      </c>
      <c r="C131" s="238">
        <v>399</v>
      </c>
      <c r="D131" s="198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45.75" customHeight="1" outlineLevel="3">
      <c r="A132" s="67" t="s">
        <v>710</v>
      </c>
      <c r="B132" s="67" t="s">
        <v>711</v>
      </c>
      <c r="C132" s="238">
        <v>399</v>
      </c>
      <c r="D132" s="198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2" customHeight="1" outlineLevel="1">
      <c r="A133" s="203" t="s">
        <v>748</v>
      </c>
      <c r="B133" s="198"/>
      <c r="C133" s="204">
        <v>21098</v>
      </c>
      <c r="D133" s="198"/>
    </row>
    <row r="134" spans="1:26" ht="12" customHeight="1" outlineLevel="2">
      <c r="A134" s="205" t="s">
        <v>761</v>
      </c>
      <c r="B134" s="198"/>
      <c r="C134" s="206">
        <v>21098</v>
      </c>
      <c r="D134" s="198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45.75" customHeight="1" outlineLevel="3">
      <c r="A135" s="67" t="s">
        <v>762</v>
      </c>
      <c r="B135" s="67" t="s">
        <v>763</v>
      </c>
      <c r="C135" s="197">
        <v>4866</v>
      </c>
      <c r="D135" s="198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45.75" customHeight="1" outlineLevel="3">
      <c r="A136" s="67" t="s">
        <v>764</v>
      </c>
      <c r="B136" s="67" t="s">
        <v>765</v>
      </c>
      <c r="C136" s="197">
        <v>16232</v>
      </c>
      <c r="D136" s="198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2.75" customHeight="1" collapsed="1">
      <c r="A137" s="208" t="s">
        <v>795</v>
      </c>
      <c r="B137" s="198"/>
      <c r="C137" s="209">
        <v>389322</v>
      </c>
      <c r="D137" s="198"/>
    </row>
    <row r="138" spans="1:26" ht="12" customHeight="1" outlineLevel="1">
      <c r="A138" s="203" t="s">
        <v>796</v>
      </c>
      <c r="B138" s="198"/>
      <c r="C138" s="204">
        <v>175000</v>
      </c>
      <c r="D138" s="198"/>
    </row>
    <row r="139" spans="1:26" ht="12" customHeight="1" outlineLevel="2">
      <c r="A139" s="205" t="s">
        <v>797</v>
      </c>
      <c r="B139" s="198"/>
      <c r="C139" s="206">
        <v>175000</v>
      </c>
      <c r="D139" s="198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45.75" customHeight="1" outlineLevel="3">
      <c r="A140" s="67" t="s">
        <v>800</v>
      </c>
      <c r="B140" s="67" t="s">
        <v>801</v>
      </c>
      <c r="C140" s="197">
        <v>175000</v>
      </c>
      <c r="D140" s="198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2" customHeight="1" outlineLevel="1">
      <c r="A141" s="203" t="s">
        <v>802</v>
      </c>
      <c r="B141" s="198"/>
      <c r="C141" s="204">
        <v>40760</v>
      </c>
      <c r="D141" s="198"/>
    </row>
    <row r="142" spans="1:26" ht="12" customHeight="1" outlineLevel="2">
      <c r="A142" s="205" t="s">
        <v>806</v>
      </c>
      <c r="B142" s="198"/>
      <c r="C142" s="206">
        <v>39660</v>
      </c>
      <c r="D142" s="198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45.75" customHeight="1" outlineLevel="3">
      <c r="A143" s="67" t="s">
        <v>807</v>
      </c>
      <c r="B143" s="67" t="s">
        <v>808</v>
      </c>
      <c r="C143" s="197">
        <v>28520</v>
      </c>
      <c r="D143" s="198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45.75" customHeight="1" outlineLevel="3">
      <c r="A144" s="67" t="s">
        <v>809</v>
      </c>
      <c r="B144" s="67" t="s">
        <v>810</v>
      </c>
      <c r="C144" s="197">
        <v>3956</v>
      </c>
      <c r="D144" s="198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45.75" customHeight="1" outlineLevel="3">
      <c r="A145" s="67" t="s">
        <v>811</v>
      </c>
      <c r="B145" s="67" t="s">
        <v>812</v>
      </c>
      <c r="C145" s="197">
        <v>7184</v>
      </c>
      <c r="D145" s="198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2" customHeight="1" outlineLevel="2">
      <c r="A146" s="205" t="s">
        <v>992</v>
      </c>
      <c r="B146" s="198"/>
      <c r="C146" s="206">
        <v>1100</v>
      </c>
      <c r="D146" s="198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45.75" customHeight="1" outlineLevel="3">
      <c r="A147" s="67" t="s">
        <v>814</v>
      </c>
      <c r="B147" s="67" t="s">
        <v>815</v>
      </c>
      <c r="C147" s="238">
        <v>550</v>
      </c>
      <c r="D147" s="198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45.75" customHeight="1" outlineLevel="3">
      <c r="A148" s="67" t="s">
        <v>816</v>
      </c>
      <c r="B148" s="67" t="s">
        <v>817</v>
      </c>
      <c r="C148" s="238">
        <v>550</v>
      </c>
      <c r="D148" s="198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2" customHeight="1" outlineLevel="1">
      <c r="A149" s="203" t="s">
        <v>835</v>
      </c>
      <c r="B149" s="198"/>
      <c r="C149" s="204">
        <v>165820</v>
      </c>
      <c r="D149" s="198"/>
    </row>
    <row r="150" spans="1:26" ht="12" customHeight="1" outlineLevel="2">
      <c r="A150" s="205" t="s">
        <v>836</v>
      </c>
      <c r="B150" s="198"/>
      <c r="C150" s="206">
        <v>90250</v>
      </c>
      <c r="D150" s="198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45.75" customHeight="1" outlineLevel="3">
      <c r="A151" s="67" t="s">
        <v>837</v>
      </c>
      <c r="B151" s="67" t="s">
        <v>838</v>
      </c>
      <c r="C151" s="197">
        <v>43320</v>
      </c>
      <c r="D151" s="198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45.75" customHeight="1" outlineLevel="3">
      <c r="A152" s="67" t="s">
        <v>839</v>
      </c>
      <c r="B152" s="67" t="s">
        <v>840</v>
      </c>
      <c r="C152" s="197">
        <v>46930</v>
      </c>
      <c r="D152" s="198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2" customHeight="1" outlineLevel="2">
      <c r="A153" s="205" t="s">
        <v>160</v>
      </c>
      <c r="B153" s="198"/>
      <c r="C153" s="206">
        <v>32251</v>
      </c>
      <c r="D153" s="198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57" customHeight="1" outlineLevel="3">
      <c r="A154" s="67" t="s">
        <v>855</v>
      </c>
      <c r="B154" s="67" t="s">
        <v>856</v>
      </c>
      <c r="C154" s="197">
        <v>1075</v>
      </c>
      <c r="D154" s="198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57" customHeight="1" outlineLevel="3">
      <c r="A155" s="67" t="s">
        <v>857</v>
      </c>
      <c r="B155" s="67" t="s">
        <v>858</v>
      </c>
      <c r="C155" s="197">
        <v>2149</v>
      </c>
      <c r="D155" s="198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57" customHeight="1" outlineLevel="3">
      <c r="A156" s="67" t="s">
        <v>859</v>
      </c>
      <c r="B156" s="67" t="s">
        <v>860</v>
      </c>
      <c r="C156" s="197">
        <v>7522</v>
      </c>
      <c r="D156" s="198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68.25" customHeight="1" outlineLevel="3">
      <c r="A157" s="67" t="s">
        <v>861</v>
      </c>
      <c r="B157" s="67" t="s">
        <v>862</v>
      </c>
      <c r="C157" s="197">
        <v>21505</v>
      </c>
      <c r="D157" s="198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2" customHeight="1" outlineLevel="2">
      <c r="A158" s="205" t="s">
        <v>758</v>
      </c>
      <c r="B158" s="198"/>
      <c r="C158" s="206">
        <v>43319</v>
      </c>
      <c r="D158" s="198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45.75" customHeight="1" outlineLevel="3">
      <c r="A159" s="67" t="s">
        <v>883</v>
      </c>
      <c r="B159" s="67" t="s">
        <v>884</v>
      </c>
      <c r="C159" s="238">
        <v>730</v>
      </c>
      <c r="D159" s="198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45.75" customHeight="1" outlineLevel="3">
      <c r="A160" s="67" t="s">
        <v>885</v>
      </c>
      <c r="B160" s="67" t="s">
        <v>886</v>
      </c>
      <c r="C160" s="197">
        <v>40667</v>
      </c>
      <c r="D160" s="198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45.75" customHeight="1" outlineLevel="3">
      <c r="A161" s="67" t="s">
        <v>887</v>
      </c>
      <c r="B161" s="67" t="s">
        <v>888</v>
      </c>
      <c r="C161" s="197">
        <v>1921</v>
      </c>
      <c r="D161" s="198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2" customHeight="1" outlineLevel="1">
      <c r="A162" s="203" t="s">
        <v>893</v>
      </c>
      <c r="B162" s="198"/>
      <c r="C162" s="204">
        <v>7742</v>
      </c>
      <c r="D162" s="198"/>
    </row>
    <row r="163" spans="1:26" ht="12" customHeight="1" outlineLevel="2">
      <c r="A163" s="205" t="s">
        <v>160</v>
      </c>
      <c r="B163" s="198"/>
      <c r="C163" s="206">
        <v>7742</v>
      </c>
      <c r="D163" s="198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45.75" customHeight="1" outlineLevel="3">
      <c r="A164" s="67" t="s">
        <v>894</v>
      </c>
      <c r="B164" s="67" t="s">
        <v>895</v>
      </c>
      <c r="C164" s="197">
        <v>7742</v>
      </c>
      <c r="D164" s="198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2.75" customHeight="1" collapsed="1">
      <c r="A165" s="224" t="s">
        <v>103</v>
      </c>
      <c r="B165" s="217"/>
      <c r="C165" s="225">
        <v>1302735</v>
      </c>
      <c r="D165" s="217"/>
    </row>
    <row r="166" spans="1:26" ht="15.75" customHeight="1">
      <c r="A166" s="64"/>
      <c r="B166" s="64"/>
      <c r="C166" s="64"/>
      <c r="D166" s="64"/>
    </row>
    <row r="167" spans="1:26" ht="15.75" customHeight="1">
      <c r="A167" s="64"/>
      <c r="B167" s="64"/>
      <c r="C167" s="64"/>
      <c r="D167" s="64"/>
    </row>
    <row r="168" spans="1:26" ht="15.75" customHeight="1">
      <c r="A168" s="64"/>
      <c r="B168" s="64"/>
      <c r="C168" s="64"/>
      <c r="D168" s="64"/>
    </row>
    <row r="169" spans="1:26" ht="15.75" customHeight="1">
      <c r="A169" s="64"/>
      <c r="B169" s="64"/>
      <c r="C169" s="64"/>
      <c r="D169" s="64"/>
    </row>
    <row r="170" spans="1:26" ht="15.75" customHeight="1">
      <c r="A170" s="64"/>
      <c r="B170" s="64"/>
      <c r="C170" s="64"/>
      <c r="D170" s="64"/>
    </row>
    <row r="171" spans="1:26" ht="15.75" customHeight="1">
      <c r="A171" s="64"/>
      <c r="B171" s="64"/>
      <c r="C171" s="64"/>
      <c r="D171" s="64"/>
    </row>
    <row r="172" spans="1:26" ht="15.75" customHeight="1">
      <c r="A172" s="64"/>
      <c r="B172" s="64"/>
      <c r="C172" s="64"/>
      <c r="D172" s="64"/>
    </row>
    <row r="173" spans="1:26" ht="15.75" customHeight="1">
      <c r="A173" s="64"/>
      <c r="B173" s="64"/>
      <c r="C173" s="64"/>
      <c r="D173" s="64"/>
    </row>
    <row r="174" spans="1:26" ht="15.75" customHeight="1">
      <c r="A174" s="64"/>
      <c r="B174" s="64"/>
      <c r="C174" s="64"/>
      <c r="D174" s="64"/>
    </row>
    <row r="175" spans="1:26" ht="15.75" customHeight="1">
      <c r="A175" s="64"/>
      <c r="B175" s="64"/>
      <c r="C175" s="64"/>
      <c r="D175" s="64"/>
    </row>
    <row r="176" spans="1:26" ht="15.75" customHeight="1">
      <c r="A176" s="64"/>
      <c r="B176" s="64"/>
      <c r="C176" s="64"/>
      <c r="D176" s="64"/>
    </row>
    <row r="177" spans="1:4" ht="15.75" customHeight="1">
      <c r="A177" s="64"/>
      <c r="B177" s="64"/>
      <c r="C177" s="64"/>
      <c r="D177" s="64"/>
    </row>
    <row r="178" spans="1:4" ht="15.75" customHeight="1">
      <c r="A178" s="64"/>
      <c r="B178" s="64"/>
      <c r="C178" s="64"/>
      <c r="D178" s="64"/>
    </row>
    <row r="179" spans="1:4" ht="15.75" customHeight="1">
      <c r="A179" s="64"/>
      <c r="B179" s="64"/>
      <c r="C179" s="64"/>
      <c r="D179" s="64"/>
    </row>
    <row r="180" spans="1:4" ht="15.75" customHeight="1">
      <c r="A180" s="64"/>
      <c r="B180" s="64"/>
      <c r="C180" s="64"/>
      <c r="D180" s="64"/>
    </row>
    <row r="181" spans="1:4" ht="15.75" customHeight="1">
      <c r="A181" s="64"/>
      <c r="B181" s="64"/>
      <c r="C181" s="64"/>
      <c r="D181" s="64"/>
    </row>
    <row r="182" spans="1:4" ht="15.75" customHeight="1">
      <c r="A182" s="64"/>
      <c r="B182" s="64"/>
      <c r="C182" s="64"/>
      <c r="D182" s="64"/>
    </row>
    <row r="183" spans="1:4" ht="15.75" customHeight="1">
      <c r="A183" s="64"/>
      <c r="B183" s="64"/>
      <c r="C183" s="64"/>
      <c r="D183" s="64"/>
    </row>
    <row r="184" spans="1:4" ht="15.75" customHeight="1">
      <c r="A184" s="64"/>
      <c r="B184" s="64"/>
      <c r="C184" s="64"/>
      <c r="D184" s="64"/>
    </row>
    <row r="185" spans="1:4" ht="15.75" customHeight="1">
      <c r="A185" s="64"/>
      <c r="B185" s="64"/>
      <c r="C185" s="64"/>
      <c r="D185" s="64"/>
    </row>
    <row r="186" spans="1:4" ht="15.75" customHeight="1">
      <c r="A186" s="64"/>
      <c r="B186" s="64"/>
      <c r="C186" s="64"/>
      <c r="D186" s="64"/>
    </row>
    <row r="187" spans="1:4" ht="15.75" customHeight="1">
      <c r="A187" s="64"/>
      <c r="B187" s="64"/>
      <c r="C187" s="64"/>
      <c r="D187" s="64"/>
    </row>
    <row r="188" spans="1:4" ht="15.75" customHeight="1">
      <c r="A188" s="64"/>
      <c r="B188" s="64"/>
      <c r="C188" s="64"/>
      <c r="D188" s="64"/>
    </row>
    <row r="189" spans="1:4" ht="15.75" customHeight="1">
      <c r="A189" s="64"/>
      <c r="B189" s="64"/>
      <c r="C189" s="64"/>
      <c r="D189" s="64"/>
    </row>
    <row r="190" spans="1:4" ht="15.75" customHeight="1">
      <c r="A190" s="64"/>
      <c r="B190" s="64"/>
      <c r="C190" s="64"/>
      <c r="D190" s="64"/>
    </row>
    <row r="191" spans="1:4" ht="15.75" customHeight="1">
      <c r="A191" s="64"/>
      <c r="B191" s="64"/>
      <c r="C191" s="64"/>
      <c r="D191" s="64"/>
    </row>
    <row r="192" spans="1:4" ht="15.75" customHeight="1">
      <c r="A192" s="64"/>
      <c r="B192" s="64"/>
      <c r="C192" s="64"/>
      <c r="D192" s="64"/>
    </row>
    <row r="193" spans="1:4" ht="15.75" customHeight="1">
      <c r="A193" s="64"/>
      <c r="B193" s="64"/>
      <c r="C193" s="64"/>
      <c r="D193" s="64"/>
    </row>
    <row r="194" spans="1:4" ht="15.75" customHeight="1">
      <c r="A194" s="64"/>
      <c r="B194" s="64"/>
      <c r="C194" s="64"/>
      <c r="D194" s="64"/>
    </row>
    <row r="195" spans="1:4" ht="15.75" customHeight="1">
      <c r="A195" s="64"/>
      <c r="B195" s="64"/>
      <c r="C195" s="64"/>
      <c r="D195" s="64"/>
    </row>
    <row r="196" spans="1:4" ht="15.75" customHeight="1">
      <c r="A196" s="64"/>
      <c r="B196" s="64"/>
      <c r="C196" s="64"/>
      <c r="D196" s="64"/>
    </row>
    <row r="197" spans="1:4" ht="15.75" customHeight="1">
      <c r="A197" s="64"/>
      <c r="B197" s="64"/>
      <c r="C197" s="64"/>
      <c r="D197" s="64"/>
    </row>
    <row r="198" spans="1:4" ht="15.75" customHeight="1">
      <c r="A198" s="64"/>
      <c r="B198" s="64"/>
      <c r="C198" s="64"/>
      <c r="D198" s="64"/>
    </row>
    <row r="199" spans="1:4" ht="15.75" customHeight="1">
      <c r="A199" s="64"/>
      <c r="B199" s="64"/>
      <c r="C199" s="64"/>
      <c r="D199" s="64"/>
    </row>
    <row r="200" spans="1:4" ht="15.75" customHeight="1">
      <c r="A200" s="64"/>
      <c r="B200" s="64"/>
      <c r="C200" s="64"/>
      <c r="D200" s="64"/>
    </row>
    <row r="201" spans="1:4" ht="15.75" customHeight="1">
      <c r="A201" s="64"/>
      <c r="B201" s="64"/>
      <c r="C201" s="64"/>
      <c r="D201" s="64"/>
    </row>
    <row r="202" spans="1:4" ht="15.75" customHeight="1">
      <c r="A202" s="64"/>
      <c r="B202" s="64"/>
      <c r="C202" s="64"/>
      <c r="D202" s="64"/>
    </row>
    <row r="203" spans="1:4" ht="15.75" customHeight="1">
      <c r="A203" s="64"/>
      <c r="B203" s="64"/>
      <c r="C203" s="64"/>
      <c r="D203" s="64"/>
    </row>
    <row r="204" spans="1:4" ht="15.75" customHeight="1">
      <c r="A204" s="64"/>
      <c r="B204" s="64"/>
      <c r="C204" s="64"/>
      <c r="D204" s="64"/>
    </row>
    <row r="205" spans="1:4" ht="15.75" customHeight="1">
      <c r="A205" s="64"/>
      <c r="B205" s="64"/>
      <c r="C205" s="64"/>
      <c r="D205" s="64"/>
    </row>
    <row r="206" spans="1:4" ht="15.75" customHeight="1">
      <c r="A206" s="64"/>
      <c r="B206" s="64"/>
      <c r="C206" s="64"/>
      <c r="D206" s="64"/>
    </row>
    <row r="207" spans="1:4" ht="15.75" customHeight="1">
      <c r="A207" s="64"/>
      <c r="B207" s="64"/>
      <c r="C207" s="64"/>
      <c r="D207" s="64"/>
    </row>
    <row r="208" spans="1:4" ht="15.75" customHeight="1">
      <c r="A208" s="64"/>
      <c r="B208" s="64"/>
      <c r="C208" s="64"/>
      <c r="D208" s="64"/>
    </row>
    <row r="209" spans="1:4" ht="15.75" customHeight="1">
      <c r="A209" s="64"/>
      <c r="B209" s="64"/>
      <c r="C209" s="64"/>
      <c r="D209" s="64"/>
    </row>
    <row r="210" spans="1:4" ht="15.75" customHeight="1">
      <c r="A210" s="64"/>
      <c r="B210" s="64"/>
      <c r="C210" s="64"/>
      <c r="D210" s="64"/>
    </row>
    <row r="211" spans="1:4" ht="15.75" customHeight="1">
      <c r="A211" s="64"/>
      <c r="B211" s="64"/>
      <c r="C211" s="64"/>
      <c r="D211" s="64"/>
    </row>
    <row r="212" spans="1:4" ht="15.75" customHeight="1">
      <c r="A212" s="64"/>
      <c r="B212" s="64"/>
      <c r="C212" s="64"/>
      <c r="D212" s="64"/>
    </row>
    <row r="213" spans="1:4" ht="15.75" customHeight="1">
      <c r="A213" s="64"/>
      <c r="B213" s="64"/>
      <c r="C213" s="64"/>
      <c r="D213" s="64"/>
    </row>
    <row r="214" spans="1:4" ht="15.75" customHeight="1">
      <c r="A214" s="64"/>
      <c r="B214" s="64"/>
      <c r="C214" s="64"/>
      <c r="D214" s="64"/>
    </row>
    <row r="215" spans="1:4" ht="15.75" customHeight="1">
      <c r="A215" s="64"/>
      <c r="B215" s="64"/>
      <c r="C215" s="64"/>
      <c r="D215" s="64"/>
    </row>
    <row r="216" spans="1:4" ht="15.75" customHeight="1">
      <c r="A216" s="64"/>
      <c r="B216" s="64"/>
      <c r="C216" s="64"/>
      <c r="D216" s="64"/>
    </row>
    <row r="217" spans="1:4" ht="15.75" customHeight="1">
      <c r="A217" s="64"/>
      <c r="B217" s="64"/>
      <c r="C217" s="64"/>
      <c r="D217" s="64"/>
    </row>
    <row r="218" spans="1:4" ht="15.75" customHeight="1">
      <c r="A218" s="64"/>
      <c r="B218" s="64"/>
      <c r="C218" s="64"/>
      <c r="D218" s="64"/>
    </row>
    <row r="219" spans="1:4" ht="15.75" customHeight="1">
      <c r="A219" s="64"/>
      <c r="B219" s="64"/>
      <c r="C219" s="64"/>
      <c r="D219" s="64"/>
    </row>
    <row r="220" spans="1:4" ht="15.75" customHeight="1">
      <c r="A220" s="64"/>
      <c r="B220" s="64"/>
      <c r="C220" s="64"/>
      <c r="D220" s="64"/>
    </row>
    <row r="221" spans="1:4" ht="15.75" customHeight="1">
      <c r="A221" s="64"/>
      <c r="B221" s="64"/>
      <c r="C221" s="64"/>
      <c r="D221" s="64"/>
    </row>
    <row r="222" spans="1:4" ht="15.75" customHeight="1">
      <c r="A222" s="64"/>
      <c r="B222" s="64"/>
      <c r="C222" s="64"/>
      <c r="D222" s="64"/>
    </row>
    <row r="223" spans="1:4" ht="15.75" customHeight="1">
      <c r="A223" s="64"/>
      <c r="B223" s="64"/>
      <c r="C223" s="64"/>
      <c r="D223" s="64"/>
    </row>
    <row r="224" spans="1:4" ht="15.75" customHeight="1">
      <c r="A224" s="64"/>
      <c r="B224" s="64"/>
      <c r="C224" s="64"/>
      <c r="D224" s="64"/>
    </row>
    <row r="225" spans="1:4" ht="15.75" customHeight="1">
      <c r="A225" s="64"/>
      <c r="B225" s="64"/>
      <c r="C225" s="64"/>
      <c r="D225" s="64"/>
    </row>
    <row r="226" spans="1:4" ht="15.75" customHeight="1">
      <c r="A226" s="64"/>
      <c r="B226" s="64"/>
      <c r="C226" s="64"/>
      <c r="D226" s="64"/>
    </row>
    <row r="227" spans="1:4" ht="15.75" customHeight="1">
      <c r="A227" s="64"/>
      <c r="B227" s="64"/>
      <c r="C227" s="64"/>
      <c r="D227" s="64"/>
    </row>
    <row r="228" spans="1:4" ht="15.75" customHeight="1">
      <c r="A228" s="64"/>
      <c r="B228" s="64"/>
      <c r="C228" s="64"/>
      <c r="D228" s="64"/>
    </row>
    <row r="229" spans="1:4" ht="15.75" customHeight="1">
      <c r="A229" s="64"/>
      <c r="B229" s="64"/>
      <c r="C229" s="64"/>
      <c r="D229" s="64"/>
    </row>
    <row r="230" spans="1:4" ht="15.75" customHeight="1">
      <c r="A230" s="64"/>
      <c r="B230" s="64"/>
      <c r="C230" s="64"/>
      <c r="D230" s="64"/>
    </row>
    <row r="231" spans="1:4" ht="15.75" customHeight="1">
      <c r="A231" s="64"/>
      <c r="B231" s="64"/>
      <c r="C231" s="64"/>
      <c r="D231" s="64"/>
    </row>
    <row r="232" spans="1:4" ht="15.75" customHeight="1">
      <c r="A232" s="64"/>
      <c r="B232" s="64"/>
      <c r="C232" s="64"/>
      <c r="D232" s="64"/>
    </row>
    <row r="233" spans="1:4" ht="15.75" customHeight="1">
      <c r="A233" s="64"/>
      <c r="B233" s="64"/>
      <c r="C233" s="64"/>
      <c r="D233" s="64"/>
    </row>
    <row r="234" spans="1:4" ht="15.75" customHeight="1">
      <c r="A234" s="64"/>
      <c r="B234" s="64"/>
      <c r="C234" s="64"/>
      <c r="D234" s="64"/>
    </row>
    <row r="235" spans="1:4" ht="15.75" customHeight="1">
      <c r="A235" s="64"/>
      <c r="B235" s="64"/>
      <c r="C235" s="64"/>
      <c r="D235" s="64"/>
    </row>
    <row r="236" spans="1:4" ht="15.75" customHeight="1">
      <c r="A236" s="64"/>
      <c r="B236" s="64"/>
      <c r="C236" s="64"/>
      <c r="D236" s="64"/>
    </row>
    <row r="237" spans="1:4" ht="15.75" customHeight="1">
      <c r="A237" s="64"/>
      <c r="B237" s="64"/>
      <c r="C237" s="64"/>
      <c r="D237" s="64"/>
    </row>
    <row r="238" spans="1:4" ht="15.75" customHeight="1">
      <c r="A238" s="64"/>
      <c r="B238" s="64"/>
      <c r="C238" s="64"/>
      <c r="D238" s="64"/>
    </row>
    <row r="239" spans="1:4" ht="15.75" customHeight="1">
      <c r="A239" s="64"/>
      <c r="B239" s="64"/>
      <c r="C239" s="64"/>
      <c r="D239" s="64"/>
    </row>
    <row r="240" spans="1:4" ht="15.75" customHeight="1">
      <c r="A240" s="64"/>
      <c r="B240" s="64"/>
      <c r="C240" s="64"/>
      <c r="D240" s="64"/>
    </row>
    <row r="241" spans="1:4" ht="15.75" customHeight="1">
      <c r="A241" s="64"/>
      <c r="B241" s="64"/>
      <c r="C241" s="64"/>
      <c r="D241" s="64"/>
    </row>
    <row r="242" spans="1:4" ht="15.75" customHeight="1">
      <c r="A242" s="64"/>
      <c r="B242" s="64"/>
      <c r="C242" s="64"/>
      <c r="D242" s="64"/>
    </row>
    <row r="243" spans="1:4" ht="15.75" customHeight="1">
      <c r="A243" s="64"/>
      <c r="B243" s="64"/>
      <c r="C243" s="64"/>
      <c r="D243" s="64"/>
    </row>
    <row r="244" spans="1:4" ht="15.75" customHeight="1">
      <c r="A244" s="64"/>
      <c r="B244" s="64"/>
      <c r="C244" s="64"/>
      <c r="D244" s="64"/>
    </row>
    <row r="245" spans="1:4" ht="15.75" customHeight="1">
      <c r="A245" s="64"/>
      <c r="B245" s="64"/>
      <c r="C245" s="64"/>
      <c r="D245" s="64"/>
    </row>
    <row r="246" spans="1:4" ht="15.75" customHeight="1">
      <c r="A246" s="64"/>
      <c r="B246" s="64"/>
      <c r="C246" s="64"/>
      <c r="D246" s="64"/>
    </row>
    <row r="247" spans="1:4" ht="15.75" customHeight="1">
      <c r="A247" s="64"/>
      <c r="B247" s="64"/>
      <c r="C247" s="64"/>
      <c r="D247" s="64"/>
    </row>
    <row r="248" spans="1:4" ht="15.75" customHeight="1">
      <c r="A248" s="64"/>
      <c r="B248" s="64"/>
      <c r="C248" s="64"/>
      <c r="D248" s="64"/>
    </row>
    <row r="249" spans="1:4" ht="15.75" customHeight="1">
      <c r="A249" s="64"/>
      <c r="B249" s="64"/>
      <c r="C249" s="64"/>
      <c r="D249" s="64"/>
    </row>
    <row r="250" spans="1:4" ht="15.75" customHeight="1">
      <c r="A250" s="64"/>
      <c r="B250" s="64"/>
      <c r="C250" s="64"/>
      <c r="D250" s="64"/>
    </row>
    <row r="251" spans="1:4" ht="15.75" customHeight="1">
      <c r="A251" s="64"/>
      <c r="B251" s="64"/>
      <c r="C251" s="64"/>
      <c r="D251" s="64"/>
    </row>
    <row r="252" spans="1:4" ht="15.75" customHeight="1">
      <c r="A252" s="64"/>
      <c r="B252" s="64"/>
      <c r="C252" s="64"/>
      <c r="D252" s="64"/>
    </row>
    <row r="253" spans="1:4" ht="15.75" customHeight="1">
      <c r="A253" s="64"/>
      <c r="B253" s="64"/>
      <c r="C253" s="64"/>
      <c r="D253" s="64"/>
    </row>
    <row r="254" spans="1:4" ht="15.75" customHeight="1">
      <c r="A254" s="64"/>
      <c r="B254" s="64"/>
      <c r="C254" s="64"/>
      <c r="D254" s="64"/>
    </row>
    <row r="255" spans="1:4" ht="15.75" customHeight="1">
      <c r="A255" s="64"/>
      <c r="B255" s="64"/>
      <c r="C255" s="64"/>
      <c r="D255" s="64"/>
    </row>
    <row r="256" spans="1:4" ht="15.75" customHeight="1">
      <c r="A256" s="64"/>
      <c r="B256" s="64"/>
      <c r="C256" s="64"/>
      <c r="D256" s="64"/>
    </row>
    <row r="257" spans="1:4" ht="15.75" customHeight="1">
      <c r="A257" s="64"/>
      <c r="B257" s="64"/>
      <c r="C257" s="64"/>
      <c r="D257" s="64"/>
    </row>
    <row r="258" spans="1:4" ht="15.75" customHeight="1">
      <c r="A258" s="64"/>
      <c r="B258" s="64"/>
      <c r="C258" s="64"/>
      <c r="D258" s="64"/>
    </row>
    <row r="259" spans="1:4" ht="15.75" customHeight="1">
      <c r="A259" s="64"/>
      <c r="B259" s="64"/>
      <c r="C259" s="64"/>
      <c r="D259" s="64"/>
    </row>
    <row r="260" spans="1:4" ht="15.75" customHeight="1">
      <c r="A260" s="64"/>
      <c r="B260" s="64"/>
      <c r="C260" s="64"/>
      <c r="D260" s="64"/>
    </row>
    <row r="261" spans="1:4" ht="15.75" customHeight="1">
      <c r="A261" s="64"/>
      <c r="B261" s="64"/>
      <c r="C261" s="64"/>
      <c r="D261" s="64"/>
    </row>
    <row r="262" spans="1:4" ht="15.75" customHeight="1">
      <c r="A262" s="64"/>
      <c r="B262" s="64"/>
      <c r="C262" s="64"/>
      <c r="D262" s="64"/>
    </row>
    <row r="263" spans="1:4" ht="15.75" customHeight="1">
      <c r="A263" s="64"/>
      <c r="B263" s="64"/>
      <c r="C263" s="64"/>
      <c r="D263" s="64"/>
    </row>
    <row r="264" spans="1:4" ht="15.75" customHeight="1">
      <c r="A264" s="64"/>
      <c r="B264" s="64"/>
      <c r="C264" s="64"/>
      <c r="D264" s="64"/>
    </row>
    <row r="265" spans="1:4" ht="15.75" customHeight="1">
      <c r="A265" s="64"/>
      <c r="B265" s="64"/>
      <c r="C265" s="64"/>
      <c r="D265" s="64"/>
    </row>
    <row r="266" spans="1:4" ht="15.75" customHeight="1">
      <c r="A266" s="64"/>
      <c r="B266" s="64"/>
      <c r="C266" s="64"/>
      <c r="D266" s="64"/>
    </row>
    <row r="267" spans="1:4" ht="15.75" customHeight="1">
      <c r="A267" s="64"/>
      <c r="B267" s="64"/>
      <c r="C267" s="64"/>
      <c r="D267" s="64"/>
    </row>
    <row r="268" spans="1:4" ht="15.75" customHeight="1">
      <c r="A268" s="64"/>
      <c r="B268" s="64"/>
      <c r="C268" s="64"/>
      <c r="D268" s="64"/>
    </row>
    <row r="269" spans="1:4" ht="15.75" customHeight="1">
      <c r="A269" s="64"/>
      <c r="B269" s="64"/>
      <c r="C269" s="64"/>
      <c r="D269" s="64"/>
    </row>
    <row r="270" spans="1:4" ht="15.75" customHeight="1">
      <c r="A270" s="64"/>
      <c r="B270" s="64"/>
      <c r="C270" s="64"/>
      <c r="D270" s="64"/>
    </row>
    <row r="271" spans="1:4" ht="15.75" customHeight="1">
      <c r="A271" s="64"/>
      <c r="B271" s="64"/>
      <c r="C271" s="64"/>
      <c r="D271" s="64"/>
    </row>
    <row r="272" spans="1:4" ht="15.75" customHeight="1">
      <c r="A272" s="64"/>
      <c r="B272" s="64"/>
      <c r="C272" s="64"/>
      <c r="D272" s="64"/>
    </row>
    <row r="273" spans="1:4" ht="15.75" customHeight="1">
      <c r="A273" s="64"/>
      <c r="B273" s="64"/>
      <c r="C273" s="64"/>
      <c r="D273" s="64"/>
    </row>
    <row r="274" spans="1:4" ht="15.75" customHeight="1">
      <c r="A274" s="64"/>
      <c r="B274" s="64"/>
      <c r="C274" s="64"/>
      <c r="D274" s="64"/>
    </row>
    <row r="275" spans="1:4" ht="15.75" customHeight="1">
      <c r="A275" s="64"/>
      <c r="B275" s="64"/>
      <c r="C275" s="64"/>
      <c r="D275" s="64"/>
    </row>
    <row r="276" spans="1:4" ht="15.75" customHeight="1">
      <c r="A276" s="64"/>
      <c r="B276" s="64"/>
      <c r="C276" s="64"/>
      <c r="D276" s="64"/>
    </row>
    <row r="277" spans="1:4" ht="15.75" customHeight="1">
      <c r="A277" s="64"/>
      <c r="B277" s="64"/>
      <c r="C277" s="64"/>
      <c r="D277" s="64"/>
    </row>
    <row r="278" spans="1:4" ht="15.75" customHeight="1">
      <c r="A278" s="64"/>
      <c r="B278" s="64"/>
      <c r="C278" s="64"/>
      <c r="D278" s="64"/>
    </row>
    <row r="279" spans="1:4" ht="15.75" customHeight="1">
      <c r="A279" s="64"/>
      <c r="B279" s="64"/>
      <c r="C279" s="64"/>
      <c r="D279" s="64"/>
    </row>
    <row r="280" spans="1:4" ht="15.75" customHeight="1">
      <c r="A280" s="64"/>
      <c r="B280" s="64"/>
      <c r="C280" s="64"/>
      <c r="D280" s="64"/>
    </row>
    <row r="281" spans="1:4" ht="15.75" customHeight="1">
      <c r="A281" s="64"/>
      <c r="B281" s="64"/>
      <c r="C281" s="64"/>
      <c r="D281" s="64"/>
    </row>
    <row r="282" spans="1:4" ht="15.75" customHeight="1">
      <c r="A282" s="64"/>
      <c r="B282" s="64"/>
      <c r="C282" s="64"/>
      <c r="D282" s="64"/>
    </row>
    <row r="283" spans="1:4" ht="15.75" customHeight="1">
      <c r="A283" s="64"/>
      <c r="B283" s="64"/>
      <c r="C283" s="64"/>
      <c r="D283" s="64"/>
    </row>
    <row r="284" spans="1:4" ht="15.75" customHeight="1">
      <c r="A284" s="64"/>
      <c r="B284" s="64"/>
      <c r="C284" s="64"/>
      <c r="D284" s="64"/>
    </row>
    <row r="285" spans="1:4" ht="15.75" customHeight="1">
      <c r="A285" s="64"/>
      <c r="B285" s="64"/>
      <c r="C285" s="64"/>
      <c r="D285" s="64"/>
    </row>
    <row r="286" spans="1:4" ht="15.75" customHeight="1">
      <c r="A286" s="64"/>
      <c r="B286" s="64"/>
      <c r="C286" s="64"/>
      <c r="D286" s="64"/>
    </row>
    <row r="287" spans="1:4" ht="15.75" customHeight="1">
      <c r="A287" s="64"/>
      <c r="B287" s="64"/>
      <c r="C287" s="64"/>
      <c r="D287" s="64"/>
    </row>
    <row r="288" spans="1:4" ht="15.75" customHeight="1">
      <c r="A288" s="64"/>
      <c r="B288" s="64"/>
      <c r="C288" s="64"/>
      <c r="D288" s="64"/>
    </row>
    <row r="289" spans="1:4" ht="15.75" customHeight="1">
      <c r="A289" s="64"/>
      <c r="B289" s="64"/>
      <c r="C289" s="64"/>
      <c r="D289" s="64"/>
    </row>
    <row r="290" spans="1:4" ht="15.75" customHeight="1">
      <c r="A290" s="64"/>
      <c r="B290" s="64"/>
      <c r="C290" s="64"/>
      <c r="D290" s="64"/>
    </row>
    <row r="291" spans="1:4" ht="15.75" customHeight="1">
      <c r="A291" s="64"/>
      <c r="B291" s="64"/>
      <c r="C291" s="64"/>
      <c r="D291" s="64"/>
    </row>
    <row r="292" spans="1:4" ht="15.75" customHeight="1">
      <c r="A292" s="64"/>
      <c r="B292" s="64"/>
      <c r="C292" s="64"/>
      <c r="D292" s="64"/>
    </row>
    <row r="293" spans="1:4" ht="15.75" customHeight="1">
      <c r="A293" s="64"/>
      <c r="B293" s="64"/>
      <c r="C293" s="64"/>
      <c r="D293" s="64"/>
    </row>
    <row r="294" spans="1:4" ht="15.75" customHeight="1">
      <c r="A294" s="64"/>
      <c r="B294" s="64"/>
      <c r="C294" s="64"/>
      <c r="D294" s="64"/>
    </row>
    <row r="295" spans="1:4" ht="15.75" customHeight="1">
      <c r="A295" s="64"/>
      <c r="B295" s="64"/>
      <c r="C295" s="64"/>
      <c r="D295" s="64"/>
    </row>
    <row r="296" spans="1:4" ht="15.75" customHeight="1">
      <c r="A296" s="64"/>
      <c r="B296" s="64"/>
      <c r="C296" s="64"/>
      <c r="D296" s="64"/>
    </row>
    <row r="297" spans="1:4" ht="15.75" customHeight="1">
      <c r="A297" s="64"/>
      <c r="B297" s="64"/>
      <c r="C297" s="64"/>
      <c r="D297" s="64"/>
    </row>
    <row r="298" spans="1:4" ht="15.75" customHeight="1">
      <c r="A298" s="64"/>
      <c r="B298" s="64"/>
      <c r="C298" s="64"/>
      <c r="D298" s="64"/>
    </row>
    <row r="299" spans="1:4" ht="15.75" customHeight="1">
      <c r="A299" s="64"/>
      <c r="B299" s="64"/>
      <c r="C299" s="64"/>
      <c r="D299" s="64"/>
    </row>
    <row r="300" spans="1:4" ht="15.75" customHeight="1">
      <c r="A300" s="64"/>
      <c r="B300" s="64"/>
      <c r="C300" s="64"/>
      <c r="D300" s="64"/>
    </row>
    <row r="301" spans="1:4" ht="15.75" customHeight="1">
      <c r="A301" s="64"/>
      <c r="B301" s="64"/>
      <c r="C301" s="64"/>
      <c r="D301" s="64"/>
    </row>
    <row r="302" spans="1:4" ht="15.75" customHeight="1">
      <c r="A302" s="64"/>
      <c r="B302" s="64"/>
      <c r="C302" s="64"/>
      <c r="D302" s="64"/>
    </row>
    <row r="303" spans="1:4" ht="15.75" customHeight="1">
      <c r="A303" s="64"/>
      <c r="B303" s="64"/>
      <c r="C303" s="64"/>
      <c r="D303" s="64"/>
    </row>
    <row r="304" spans="1:4" ht="15.75" customHeight="1">
      <c r="A304" s="64"/>
      <c r="B304" s="64"/>
      <c r="C304" s="64"/>
      <c r="D304" s="64"/>
    </row>
    <row r="305" spans="1:4" ht="15.75" customHeight="1">
      <c r="A305" s="64"/>
      <c r="B305" s="64"/>
      <c r="C305" s="64"/>
      <c r="D305" s="64"/>
    </row>
    <row r="306" spans="1:4" ht="15.75" customHeight="1">
      <c r="A306" s="64"/>
      <c r="B306" s="64"/>
      <c r="C306" s="64"/>
      <c r="D306" s="64"/>
    </row>
    <row r="307" spans="1:4" ht="15.75" customHeight="1">
      <c r="A307" s="64"/>
      <c r="B307" s="64"/>
      <c r="C307" s="64"/>
      <c r="D307" s="64"/>
    </row>
    <row r="308" spans="1:4" ht="15.75" customHeight="1">
      <c r="A308" s="64"/>
      <c r="B308" s="64"/>
      <c r="C308" s="64"/>
      <c r="D308" s="64"/>
    </row>
    <row r="309" spans="1:4" ht="15.75" customHeight="1">
      <c r="A309" s="64"/>
      <c r="B309" s="64"/>
      <c r="C309" s="64"/>
      <c r="D309" s="64"/>
    </row>
    <row r="310" spans="1:4" ht="15.75" customHeight="1">
      <c r="A310" s="64"/>
      <c r="B310" s="64"/>
      <c r="C310" s="64"/>
      <c r="D310" s="64"/>
    </row>
    <row r="311" spans="1:4" ht="15.75" customHeight="1">
      <c r="A311" s="64"/>
      <c r="B311" s="64"/>
      <c r="C311" s="64"/>
      <c r="D311" s="64"/>
    </row>
    <row r="312" spans="1:4" ht="15.75" customHeight="1">
      <c r="A312" s="64"/>
      <c r="B312" s="64"/>
      <c r="C312" s="64"/>
      <c r="D312" s="64"/>
    </row>
    <row r="313" spans="1:4" ht="15.75" customHeight="1">
      <c r="A313" s="64"/>
      <c r="B313" s="64"/>
      <c r="C313" s="64"/>
      <c r="D313" s="64"/>
    </row>
    <row r="314" spans="1:4" ht="15.75" customHeight="1">
      <c r="A314" s="64"/>
      <c r="B314" s="64"/>
      <c r="C314" s="64"/>
      <c r="D314" s="64"/>
    </row>
    <row r="315" spans="1:4" ht="15.75" customHeight="1">
      <c r="A315" s="64"/>
      <c r="B315" s="64"/>
      <c r="C315" s="64"/>
      <c r="D315" s="64"/>
    </row>
    <row r="316" spans="1:4" ht="15.75" customHeight="1">
      <c r="A316" s="64"/>
      <c r="B316" s="64"/>
      <c r="C316" s="64"/>
      <c r="D316" s="64"/>
    </row>
    <row r="317" spans="1:4" ht="15.75" customHeight="1">
      <c r="A317" s="64"/>
      <c r="B317" s="64"/>
      <c r="C317" s="64"/>
      <c r="D317" s="64"/>
    </row>
    <row r="318" spans="1:4" ht="15.75" customHeight="1">
      <c r="A318" s="64"/>
      <c r="B318" s="64"/>
      <c r="C318" s="64"/>
      <c r="D318" s="64"/>
    </row>
    <row r="319" spans="1:4" ht="15.75" customHeight="1">
      <c r="A319" s="64"/>
      <c r="B319" s="64"/>
      <c r="C319" s="64"/>
      <c r="D319" s="64"/>
    </row>
    <row r="320" spans="1:4" ht="15.75" customHeight="1">
      <c r="A320" s="64"/>
      <c r="B320" s="64"/>
      <c r="C320" s="64"/>
      <c r="D320" s="64"/>
    </row>
    <row r="321" spans="1:4" ht="15.75" customHeight="1">
      <c r="A321" s="64"/>
      <c r="B321" s="64"/>
      <c r="C321" s="64"/>
      <c r="D321" s="64"/>
    </row>
    <row r="322" spans="1:4" ht="15.75" customHeight="1">
      <c r="A322" s="64"/>
      <c r="B322" s="64"/>
      <c r="C322" s="64"/>
      <c r="D322" s="64"/>
    </row>
    <row r="323" spans="1:4" ht="15.75" customHeight="1">
      <c r="A323" s="64"/>
      <c r="B323" s="64"/>
      <c r="C323" s="64"/>
      <c r="D323" s="64"/>
    </row>
    <row r="324" spans="1:4" ht="15.75" customHeight="1">
      <c r="A324" s="64"/>
      <c r="B324" s="64"/>
      <c r="C324" s="64"/>
      <c r="D324" s="64"/>
    </row>
    <row r="325" spans="1:4" ht="15.75" customHeight="1">
      <c r="A325" s="64"/>
      <c r="B325" s="64"/>
      <c r="C325" s="64"/>
      <c r="D325" s="64"/>
    </row>
    <row r="326" spans="1:4" ht="15.75" customHeight="1">
      <c r="A326" s="64"/>
      <c r="B326" s="64"/>
      <c r="C326" s="64"/>
      <c r="D326" s="64"/>
    </row>
    <row r="327" spans="1:4" ht="15.75" customHeight="1">
      <c r="A327" s="64"/>
      <c r="B327" s="64"/>
      <c r="C327" s="64"/>
      <c r="D327" s="64"/>
    </row>
    <row r="328" spans="1:4" ht="15.75" customHeight="1">
      <c r="A328" s="64"/>
      <c r="B328" s="64"/>
      <c r="C328" s="64"/>
      <c r="D328" s="64"/>
    </row>
    <row r="329" spans="1:4" ht="15.75" customHeight="1">
      <c r="A329" s="64"/>
      <c r="B329" s="64"/>
      <c r="C329" s="64"/>
      <c r="D329" s="64"/>
    </row>
    <row r="330" spans="1:4" ht="15.75" customHeight="1">
      <c r="A330" s="64"/>
      <c r="B330" s="64"/>
      <c r="C330" s="64"/>
      <c r="D330" s="64"/>
    </row>
    <row r="331" spans="1:4" ht="15.75" customHeight="1">
      <c r="A331" s="64"/>
      <c r="B331" s="64"/>
      <c r="C331" s="64"/>
      <c r="D331" s="64"/>
    </row>
    <row r="332" spans="1:4" ht="15.75" customHeight="1">
      <c r="A332" s="64"/>
      <c r="B332" s="64"/>
      <c r="C332" s="64"/>
      <c r="D332" s="64"/>
    </row>
    <row r="333" spans="1:4" ht="15.75" customHeight="1">
      <c r="A333" s="64"/>
      <c r="B333" s="64"/>
      <c r="C333" s="64"/>
      <c r="D333" s="64"/>
    </row>
    <row r="334" spans="1:4" ht="15.75" customHeight="1">
      <c r="A334" s="64"/>
      <c r="B334" s="64"/>
      <c r="C334" s="64"/>
      <c r="D334" s="64"/>
    </row>
    <row r="335" spans="1:4" ht="15.75" customHeight="1">
      <c r="A335" s="64"/>
      <c r="B335" s="64"/>
      <c r="C335" s="64"/>
      <c r="D335" s="64"/>
    </row>
    <row r="336" spans="1:4" ht="15.75" customHeight="1">
      <c r="A336" s="64"/>
      <c r="B336" s="64"/>
      <c r="C336" s="64"/>
      <c r="D336" s="64"/>
    </row>
    <row r="337" spans="1:4" ht="15.75" customHeight="1">
      <c r="A337" s="64"/>
      <c r="B337" s="64"/>
      <c r="C337" s="64"/>
      <c r="D337" s="64"/>
    </row>
    <row r="338" spans="1:4" ht="15.75" customHeight="1">
      <c r="A338" s="64"/>
      <c r="B338" s="64"/>
      <c r="C338" s="64"/>
      <c r="D338" s="64"/>
    </row>
    <row r="339" spans="1:4" ht="15.75" customHeight="1">
      <c r="A339" s="64"/>
      <c r="B339" s="64"/>
      <c r="C339" s="64"/>
      <c r="D339" s="64"/>
    </row>
    <row r="340" spans="1:4" ht="15.75" customHeight="1">
      <c r="A340" s="64"/>
      <c r="B340" s="64"/>
      <c r="C340" s="64"/>
      <c r="D340" s="64"/>
    </row>
    <row r="341" spans="1:4" ht="15.75" customHeight="1">
      <c r="A341" s="64"/>
      <c r="B341" s="64"/>
      <c r="C341" s="64"/>
      <c r="D341" s="64"/>
    </row>
    <row r="342" spans="1:4" ht="15.75" customHeight="1">
      <c r="A342" s="64"/>
      <c r="B342" s="64"/>
      <c r="C342" s="64"/>
      <c r="D342" s="64"/>
    </row>
    <row r="343" spans="1:4" ht="15.75" customHeight="1">
      <c r="A343" s="64"/>
      <c r="B343" s="64"/>
      <c r="C343" s="64"/>
      <c r="D343" s="64"/>
    </row>
    <row r="344" spans="1:4" ht="15.75" customHeight="1">
      <c r="A344" s="64"/>
      <c r="B344" s="64"/>
      <c r="C344" s="64"/>
      <c r="D344" s="64"/>
    </row>
    <row r="345" spans="1:4" ht="15.75" customHeight="1">
      <c r="A345" s="64"/>
      <c r="B345" s="64"/>
      <c r="C345" s="64"/>
      <c r="D345" s="64"/>
    </row>
    <row r="346" spans="1:4" ht="15.75" customHeight="1">
      <c r="A346" s="64"/>
      <c r="B346" s="64"/>
      <c r="C346" s="64"/>
      <c r="D346" s="64"/>
    </row>
    <row r="347" spans="1:4" ht="15.75" customHeight="1">
      <c r="A347" s="64"/>
      <c r="B347" s="64"/>
      <c r="C347" s="64"/>
      <c r="D347" s="64"/>
    </row>
    <row r="348" spans="1:4" ht="15.75" customHeight="1">
      <c r="A348" s="64"/>
      <c r="B348" s="64"/>
      <c r="C348" s="64"/>
      <c r="D348" s="64"/>
    </row>
    <row r="349" spans="1:4" ht="15.75" customHeight="1">
      <c r="A349" s="64"/>
      <c r="B349" s="64"/>
      <c r="C349" s="64"/>
      <c r="D349" s="64"/>
    </row>
    <row r="350" spans="1:4" ht="15.75" customHeight="1">
      <c r="A350" s="64"/>
      <c r="B350" s="64"/>
      <c r="C350" s="64"/>
      <c r="D350" s="64"/>
    </row>
    <row r="351" spans="1:4" ht="15.75" customHeight="1">
      <c r="A351" s="64"/>
      <c r="B351" s="64"/>
      <c r="C351" s="64"/>
      <c r="D351" s="64"/>
    </row>
    <row r="352" spans="1:4" ht="15.75" customHeight="1">
      <c r="A352" s="64"/>
      <c r="B352" s="64"/>
      <c r="C352" s="64"/>
      <c r="D352" s="64"/>
    </row>
    <row r="353" spans="1:4" ht="15.75" customHeight="1">
      <c r="A353" s="64"/>
      <c r="B353" s="64"/>
      <c r="C353" s="64"/>
      <c r="D353" s="64"/>
    </row>
    <row r="354" spans="1:4" ht="15.75" customHeight="1">
      <c r="A354" s="64"/>
      <c r="B354" s="64"/>
      <c r="C354" s="64"/>
      <c r="D354" s="64"/>
    </row>
    <row r="355" spans="1:4" ht="15.75" customHeight="1">
      <c r="A355" s="64"/>
      <c r="B355" s="64"/>
      <c r="C355" s="64"/>
      <c r="D355" s="64"/>
    </row>
    <row r="356" spans="1:4" ht="15.75" customHeight="1">
      <c r="A356" s="64"/>
      <c r="B356" s="64"/>
      <c r="C356" s="64"/>
      <c r="D356" s="64"/>
    </row>
    <row r="357" spans="1:4" ht="15.75" customHeight="1">
      <c r="A357" s="64"/>
      <c r="B357" s="64"/>
      <c r="C357" s="64"/>
      <c r="D357" s="64"/>
    </row>
    <row r="358" spans="1:4" ht="15.75" customHeight="1">
      <c r="A358" s="64"/>
      <c r="B358" s="64"/>
      <c r="C358" s="64"/>
      <c r="D358" s="64"/>
    </row>
    <row r="359" spans="1:4" ht="15.75" customHeight="1">
      <c r="A359" s="64"/>
      <c r="B359" s="64"/>
      <c r="C359" s="64"/>
      <c r="D359" s="64"/>
    </row>
    <row r="360" spans="1:4" ht="15.75" customHeight="1">
      <c r="A360" s="64"/>
      <c r="B360" s="64"/>
      <c r="C360" s="64"/>
      <c r="D360" s="64"/>
    </row>
    <row r="361" spans="1:4" ht="15.75" customHeight="1">
      <c r="A361" s="64"/>
      <c r="B361" s="64"/>
      <c r="C361" s="64"/>
      <c r="D361" s="64"/>
    </row>
    <row r="362" spans="1:4" ht="15.75" customHeight="1">
      <c r="A362" s="64"/>
      <c r="B362" s="64"/>
      <c r="C362" s="64"/>
      <c r="D362" s="64"/>
    </row>
    <row r="363" spans="1:4" ht="15.75" customHeight="1">
      <c r="A363" s="64"/>
      <c r="B363" s="64"/>
      <c r="C363" s="64"/>
      <c r="D363" s="64"/>
    </row>
    <row r="364" spans="1:4" ht="15.75" customHeight="1">
      <c r="A364" s="64"/>
      <c r="B364" s="64"/>
      <c r="C364" s="64"/>
      <c r="D364" s="64"/>
    </row>
    <row r="365" spans="1:4" ht="15.75" customHeight="1">
      <c r="A365" s="64"/>
      <c r="B365" s="64"/>
      <c r="C365" s="64"/>
      <c r="D365" s="64"/>
    </row>
    <row r="366" spans="1:4" ht="15.75" customHeight="1">
      <c r="A366" s="64"/>
      <c r="B366" s="64"/>
      <c r="C366" s="64"/>
      <c r="D366" s="64"/>
    </row>
    <row r="367" spans="1:4" ht="15.75" customHeight="1">
      <c r="A367" s="64"/>
      <c r="B367" s="64"/>
      <c r="C367" s="64"/>
      <c r="D367" s="64"/>
    </row>
    <row r="368" spans="1:4" ht="15.75" customHeight="1">
      <c r="A368" s="64"/>
      <c r="B368" s="64"/>
      <c r="C368" s="64"/>
      <c r="D368" s="64"/>
    </row>
    <row r="369" spans="1:4" ht="15.75" customHeight="1">
      <c r="A369" s="64"/>
      <c r="B369" s="64"/>
      <c r="C369" s="64"/>
      <c r="D369" s="64"/>
    </row>
    <row r="370" spans="1:4" ht="15.75" customHeight="1">
      <c r="A370" s="64"/>
      <c r="B370" s="64"/>
      <c r="C370" s="64"/>
      <c r="D370" s="64"/>
    </row>
    <row r="371" spans="1:4" ht="15.75" customHeight="1">
      <c r="A371" s="64"/>
      <c r="B371" s="64"/>
      <c r="C371" s="64"/>
      <c r="D371" s="64"/>
    </row>
    <row r="372" spans="1:4" ht="15.75" customHeight="1">
      <c r="A372" s="64"/>
      <c r="B372" s="64"/>
      <c r="C372" s="64"/>
      <c r="D372" s="64"/>
    </row>
    <row r="373" spans="1:4" ht="15.75" customHeight="1">
      <c r="A373" s="64"/>
      <c r="B373" s="64"/>
      <c r="C373" s="64"/>
      <c r="D373" s="64"/>
    </row>
    <row r="374" spans="1:4" ht="15.75" customHeight="1">
      <c r="A374" s="64"/>
      <c r="B374" s="64"/>
      <c r="C374" s="64"/>
      <c r="D374" s="64"/>
    </row>
    <row r="375" spans="1:4" ht="15.75" customHeight="1">
      <c r="A375" s="64"/>
      <c r="B375" s="64"/>
      <c r="C375" s="64"/>
      <c r="D375" s="64"/>
    </row>
    <row r="376" spans="1:4" ht="15.75" customHeight="1">
      <c r="A376" s="64"/>
      <c r="B376" s="64"/>
      <c r="C376" s="64"/>
      <c r="D376" s="64"/>
    </row>
    <row r="377" spans="1:4" ht="15.75" customHeight="1">
      <c r="A377" s="64"/>
      <c r="B377" s="64"/>
      <c r="C377" s="64"/>
      <c r="D377" s="64"/>
    </row>
    <row r="378" spans="1:4" ht="15.75" customHeight="1">
      <c r="A378" s="64"/>
      <c r="B378" s="64"/>
      <c r="C378" s="64"/>
      <c r="D378" s="64"/>
    </row>
    <row r="379" spans="1:4" ht="15.75" customHeight="1">
      <c r="A379" s="64"/>
      <c r="B379" s="64"/>
      <c r="C379" s="64"/>
      <c r="D379" s="64"/>
    </row>
    <row r="380" spans="1:4" ht="15.75" customHeight="1">
      <c r="A380" s="64"/>
      <c r="B380" s="64"/>
      <c r="C380" s="64"/>
      <c r="D380" s="64"/>
    </row>
    <row r="381" spans="1:4" ht="15.75" customHeight="1">
      <c r="A381" s="64"/>
      <c r="B381" s="64"/>
      <c r="C381" s="64"/>
      <c r="D381" s="64"/>
    </row>
    <row r="382" spans="1:4" ht="15.75" customHeight="1">
      <c r="A382" s="64"/>
      <c r="B382" s="64"/>
      <c r="C382" s="64"/>
      <c r="D382" s="64"/>
    </row>
    <row r="383" spans="1:4" ht="15.75" customHeight="1">
      <c r="A383" s="64"/>
      <c r="B383" s="64"/>
      <c r="C383" s="64"/>
      <c r="D383" s="64"/>
    </row>
    <row r="384" spans="1:4" ht="15.75" customHeight="1">
      <c r="A384" s="64"/>
      <c r="B384" s="64"/>
      <c r="C384" s="64"/>
      <c r="D384" s="64"/>
    </row>
    <row r="385" spans="1:4" ht="15.75" customHeight="1">
      <c r="A385" s="64"/>
      <c r="B385" s="64"/>
      <c r="C385" s="64"/>
      <c r="D385" s="64"/>
    </row>
    <row r="386" spans="1:4" ht="15.75" customHeight="1">
      <c r="A386" s="64"/>
      <c r="B386" s="64"/>
      <c r="C386" s="64"/>
      <c r="D386" s="64"/>
    </row>
    <row r="387" spans="1:4" ht="15.75" customHeight="1">
      <c r="A387" s="64"/>
      <c r="B387" s="64"/>
      <c r="C387" s="64"/>
      <c r="D387" s="64"/>
    </row>
    <row r="388" spans="1:4" ht="15.75" customHeight="1">
      <c r="A388" s="64"/>
      <c r="B388" s="64"/>
      <c r="C388" s="64"/>
      <c r="D388" s="64"/>
    </row>
    <row r="389" spans="1:4" ht="15.75" customHeight="1">
      <c r="A389" s="64"/>
      <c r="B389" s="64"/>
      <c r="C389" s="64"/>
      <c r="D389" s="64"/>
    </row>
    <row r="390" spans="1:4" ht="15.75" customHeight="1">
      <c r="A390" s="64"/>
      <c r="B390" s="64"/>
      <c r="C390" s="64"/>
      <c r="D390" s="64"/>
    </row>
    <row r="391" spans="1:4" ht="15.75" customHeight="1">
      <c r="A391" s="64"/>
      <c r="B391" s="64"/>
      <c r="C391" s="64"/>
      <c r="D391" s="64"/>
    </row>
    <row r="392" spans="1:4" ht="15.75" customHeight="1">
      <c r="A392" s="64"/>
      <c r="B392" s="64"/>
      <c r="C392" s="64"/>
      <c r="D392" s="64"/>
    </row>
    <row r="393" spans="1:4" ht="15.75" customHeight="1">
      <c r="A393" s="64"/>
      <c r="B393" s="64"/>
      <c r="C393" s="64"/>
      <c r="D393" s="64"/>
    </row>
    <row r="394" spans="1:4" ht="15.75" customHeight="1">
      <c r="A394" s="64"/>
      <c r="B394" s="64"/>
      <c r="C394" s="64"/>
      <c r="D394" s="64"/>
    </row>
    <row r="395" spans="1:4" ht="15.75" customHeight="1">
      <c r="A395" s="64"/>
      <c r="B395" s="64"/>
      <c r="C395" s="64"/>
      <c r="D395" s="64"/>
    </row>
    <row r="396" spans="1:4" ht="15.75" customHeight="1">
      <c r="A396" s="64"/>
      <c r="B396" s="64"/>
      <c r="C396" s="64"/>
      <c r="D396" s="64"/>
    </row>
    <row r="397" spans="1:4" ht="15.75" customHeight="1">
      <c r="A397" s="64"/>
      <c r="B397" s="64"/>
      <c r="C397" s="64"/>
      <c r="D397" s="64"/>
    </row>
    <row r="398" spans="1:4" ht="15.75" customHeight="1">
      <c r="A398" s="64"/>
      <c r="B398" s="64"/>
      <c r="C398" s="64"/>
      <c r="D398" s="64"/>
    </row>
    <row r="399" spans="1:4" ht="15.75" customHeight="1">
      <c r="A399" s="64"/>
      <c r="B399" s="64"/>
      <c r="C399" s="64"/>
      <c r="D399" s="64"/>
    </row>
    <row r="400" spans="1:4" ht="15.75" customHeight="1">
      <c r="A400" s="64"/>
      <c r="B400" s="64"/>
      <c r="C400" s="64"/>
      <c r="D400" s="64"/>
    </row>
    <row r="401" spans="1:4" ht="15.75" customHeight="1">
      <c r="A401" s="64"/>
      <c r="B401" s="64"/>
      <c r="C401" s="64"/>
      <c r="D401" s="64"/>
    </row>
    <row r="402" spans="1:4" ht="15.75" customHeight="1">
      <c r="A402" s="64"/>
      <c r="B402" s="64"/>
      <c r="C402" s="64"/>
      <c r="D402" s="64"/>
    </row>
    <row r="403" spans="1:4" ht="15.75" customHeight="1">
      <c r="A403" s="64"/>
      <c r="B403" s="64"/>
      <c r="C403" s="64"/>
      <c r="D403" s="64"/>
    </row>
    <row r="404" spans="1:4" ht="15.75" customHeight="1">
      <c r="A404" s="64"/>
      <c r="B404" s="64"/>
      <c r="C404" s="64"/>
      <c r="D404" s="64"/>
    </row>
    <row r="405" spans="1:4" ht="15.75" customHeight="1">
      <c r="A405" s="64"/>
      <c r="B405" s="64"/>
      <c r="C405" s="64"/>
      <c r="D405" s="64"/>
    </row>
    <row r="406" spans="1:4" ht="15.75" customHeight="1">
      <c r="A406" s="64"/>
      <c r="B406" s="64"/>
      <c r="C406" s="64"/>
      <c r="D406" s="64"/>
    </row>
    <row r="407" spans="1:4" ht="15.75" customHeight="1">
      <c r="A407" s="64"/>
      <c r="B407" s="64"/>
      <c r="C407" s="64"/>
      <c r="D407" s="64"/>
    </row>
    <row r="408" spans="1:4" ht="15.75" customHeight="1">
      <c r="A408" s="64"/>
      <c r="B408" s="64"/>
      <c r="C408" s="64"/>
      <c r="D408" s="64"/>
    </row>
    <row r="409" spans="1:4" ht="15.75" customHeight="1">
      <c r="A409" s="64"/>
      <c r="B409" s="64"/>
      <c r="C409" s="64"/>
      <c r="D409" s="64"/>
    </row>
    <row r="410" spans="1:4" ht="15.75" customHeight="1">
      <c r="A410" s="64"/>
      <c r="B410" s="64"/>
      <c r="C410" s="64"/>
      <c r="D410" s="64"/>
    </row>
    <row r="411" spans="1:4" ht="15.75" customHeight="1">
      <c r="A411" s="64"/>
      <c r="B411" s="64"/>
      <c r="C411" s="64"/>
      <c r="D411" s="64"/>
    </row>
    <row r="412" spans="1:4" ht="15.75" customHeight="1">
      <c r="A412" s="64"/>
      <c r="B412" s="64"/>
      <c r="C412" s="64"/>
      <c r="D412" s="64"/>
    </row>
    <row r="413" spans="1:4" ht="15.75" customHeight="1">
      <c r="A413" s="64"/>
      <c r="B413" s="64"/>
      <c r="C413" s="64"/>
      <c r="D413" s="64"/>
    </row>
    <row r="414" spans="1:4" ht="15.75" customHeight="1">
      <c r="A414" s="64"/>
      <c r="B414" s="64"/>
      <c r="C414" s="64"/>
      <c r="D414" s="64"/>
    </row>
    <row r="415" spans="1:4" ht="15.75" customHeight="1">
      <c r="A415" s="64"/>
      <c r="B415" s="64"/>
      <c r="C415" s="64"/>
      <c r="D415" s="64"/>
    </row>
    <row r="416" spans="1:4" ht="15.75" customHeight="1">
      <c r="A416" s="64"/>
      <c r="B416" s="64"/>
      <c r="C416" s="64"/>
      <c r="D416" s="64"/>
    </row>
    <row r="417" spans="1:4" ht="15.75" customHeight="1">
      <c r="A417" s="64"/>
      <c r="B417" s="64"/>
      <c r="C417" s="64"/>
      <c r="D417" s="64"/>
    </row>
    <row r="418" spans="1:4" ht="15.75" customHeight="1">
      <c r="A418" s="64"/>
      <c r="B418" s="64"/>
      <c r="C418" s="64"/>
      <c r="D418" s="64"/>
    </row>
    <row r="419" spans="1:4" ht="15.75" customHeight="1">
      <c r="A419" s="64"/>
      <c r="B419" s="64"/>
      <c r="C419" s="64"/>
      <c r="D419" s="64"/>
    </row>
    <row r="420" spans="1:4" ht="15.75" customHeight="1">
      <c r="A420" s="64"/>
      <c r="B420" s="64"/>
      <c r="C420" s="64"/>
      <c r="D420" s="64"/>
    </row>
    <row r="421" spans="1:4" ht="15.75" customHeight="1">
      <c r="A421" s="64"/>
      <c r="B421" s="64"/>
      <c r="C421" s="64"/>
      <c r="D421" s="64"/>
    </row>
    <row r="422" spans="1:4" ht="15.75" customHeight="1">
      <c r="A422" s="64"/>
      <c r="B422" s="64"/>
      <c r="C422" s="64"/>
      <c r="D422" s="64"/>
    </row>
    <row r="423" spans="1:4" ht="15.75" customHeight="1">
      <c r="A423" s="64"/>
      <c r="B423" s="64"/>
      <c r="C423" s="64"/>
      <c r="D423" s="64"/>
    </row>
    <row r="424" spans="1:4" ht="15.75" customHeight="1">
      <c r="A424" s="64"/>
      <c r="B424" s="64"/>
      <c r="C424" s="64"/>
      <c r="D424" s="64"/>
    </row>
    <row r="425" spans="1:4" ht="15.75" customHeight="1">
      <c r="A425" s="64"/>
      <c r="B425" s="64"/>
      <c r="C425" s="64"/>
      <c r="D425" s="64"/>
    </row>
    <row r="426" spans="1:4" ht="15.75" customHeight="1">
      <c r="A426" s="64"/>
      <c r="B426" s="64"/>
      <c r="C426" s="64"/>
      <c r="D426" s="64"/>
    </row>
    <row r="427" spans="1:4" ht="15.75" customHeight="1">
      <c r="A427" s="64"/>
      <c r="B427" s="64"/>
      <c r="C427" s="64"/>
      <c r="D427" s="64"/>
    </row>
    <row r="428" spans="1:4" ht="15.75" customHeight="1">
      <c r="A428" s="64"/>
      <c r="B428" s="64"/>
      <c r="C428" s="64"/>
      <c r="D428" s="64"/>
    </row>
    <row r="429" spans="1:4" ht="15.75" customHeight="1">
      <c r="A429" s="64"/>
      <c r="B429" s="64"/>
      <c r="C429" s="64"/>
      <c r="D429" s="64"/>
    </row>
    <row r="430" spans="1:4" ht="15.75" customHeight="1">
      <c r="A430" s="64"/>
      <c r="B430" s="64"/>
      <c r="C430" s="64"/>
      <c r="D430" s="64"/>
    </row>
    <row r="431" spans="1:4" ht="15.75" customHeight="1">
      <c r="A431" s="64"/>
      <c r="B431" s="64"/>
      <c r="C431" s="64"/>
      <c r="D431" s="64"/>
    </row>
    <row r="432" spans="1:4" ht="15.75" customHeight="1">
      <c r="A432" s="64"/>
      <c r="B432" s="64"/>
      <c r="C432" s="64"/>
      <c r="D432" s="64"/>
    </row>
    <row r="433" spans="1:4" ht="15.75" customHeight="1">
      <c r="A433" s="64"/>
      <c r="B433" s="64"/>
      <c r="C433" s="64"/>
      <c r="D433" s="64"/>
    </row>
    <row r="434" spans="1:4" ht="15.75" customHeight="1">
      <c r="A434" s="64"/>
      <c r="B434" s="64"/>
      <c r="C434" s="64"/>
      <c r="D434" s="64"/>
    </row>
    <row r="435" spans="1:4" ht="15.75" customHeight="1">
      <c r="A435" s="64"/>
      <c r="B435" s="64"/>
      <c r="C435" s="64"/>
      <c r="D435" s="64"/>
    </row>
    <row r="436" spans="1:4" ht="15.75" customHeight="1">
      <c r="A436" s="64"/>
      <c r="B436" s="64"/>
      <c r="C436" s="64"/>
      <c r="D436" s="64"/>
    </row>
    <row r="437" spans="1:4" ht="15.75" customHeight="1">
      <c r="A437" s="64"/>
      <c r="B437" s="64"/>
      <c r="C437" s="64"/>
      <c r="D437" s="64"/>
    </row>
    <row r="438" spans="1:4" ht="15.75" customHeight="1">
      <c r="A438" s="64"/>
      <c r="B438" s="64"/>
      <c r="C438" s="64"/>
      <c r="D438" s="64"/>
    </row>
    <row r="439" spans="1:4" ht="15.75" customHeight="1">
      <c r="A439" s="64"/>
      <c r="B439" s="64"/>
      <c r="C439" s="64"/>
      <c r="D439" s="64"/>
    </row>
    <row r="440" spans="1:4" ht="15.75" customHeight="1">
      <c r="A440" s="64"/>
      <c r="B440" s="64"/>
      <c r="C440" s="64"/>
      <c r="D440" s="64"/>
    </row>
    <row r="441" spans="1:4" ht="15.75" customHeight="1">
      <c r="A441" s="64"/>
      <c r="B441" s="64"/>
      <c r="C441" s="64"/>
      <c r="D441" s="64"/>
    </row>
    <row r="442" spans="1:4" ht="15.75" customHeight="1">
      <c r="A442" s="64"/>
      <c r="B442" s="64"/>
      <c r="C442" s="64"/>
      <c r="D442" s="64"/>
    </row>
    <row r="443" spans="1:4" ht="15.75" customHeight="1">
      <c r="A443" s="64"/>
      <c r="B443" s="64"/>
      <c r="C443" s="64"/>
      <c r="D443" s="64"/>
    </row>
    <row r="444" spans="1:4" ht="15.75" customHeight="1">
      <c r="A444" s="64"/>
      <c r="B444" s="64"/>
      <c r="C444" s="64"/>
      <c r="D444" s="64"/>
    </row>
    <row r="445" spans="1:4" ht="15.75" customHeight="1">
      <c r="A445" s="64"/>
      <c r="B445" s="64"/>
      <c r="C445" s="64"/>
      <c r="D445" s="64"/>
    </row>
    <row r="446" spans="1:4" ht="15.75" customHeight="1">
      <c r="A446" s="64"/>
      <c r="B446" s="64"/>
      <c r="C446" s="64"/>
      <c r="D446" s="64"/>
    </row>
    <row r="447" spans="1:4" ht="15.75" customHeight="1">
      <c r="A447" s="64"/>
      <c r="B447" s="64"/>
      <c r="C447" s="64"/>
      <c r="D447" s="64"/>
    </row>
    <row r="448" spans="1:4" ht="15.75" customHeight="1">
      <c r="A448" s="64"/>
      <c r="B448" s="64"/>
      <c r="C448" s="64"/>
      <c r="D448" s="64"/>
    </row>
    <row r="449" spans="1:4" ht="15.75" customHeight="1">
      <c r="A449" s="64"/>
      <c r="B449" s="64"/>
      <c r="C449" s="64"/>
      <c r="D449" s="64"/>
    </row>
    <row r="450" spans="1:4" ht="15.75" customHeight="1">
      <c r="A450" s="64"/>
      <c r="B450" s="64"/>
      <c r="C450" s="64"/>
      <c r="D450" s="64"/>
    </row>
    <row r="451" spans="1:4" ht="15.75" customHeight="1">
      <c r="A451" s="64"/>
      <c r="B451" s="64"/>
      <c r="C451" s="64"/>
      <c r="D451" s="64"/>
    </row>
    <row r="452" spans="1:4" ht="15.75" customHeight="1">
      <c r="A452" s="64"/>
      <c r="B452" s="64"/>
      <c r="C452" s="64"/>
      <c r="D452" s="64"/>
    </row>
    <row r="453" spans="1:4" ht="15.75" customHeight="1">
      <c r="A453" s="64"/>
      <c r="B453" s="64"/>
      <c r="C453" s="64"/>
      <c r="D453" s="64"/>
    </row>
    <row r="454" spans="1:4" ht="15.75" customHeight="1">
      <c r="A454" s="64"/>
      <c r="B454" s="64"/>
      <c r="C454" s="64"/>
      <c r="D454" s="64"/>
    </row>
    <row r="455" spans="1:4" ht="15.75" customHeight="1">
      <c r="A455" s="64"/>
      <c r="B455" s="64"/>
      <c r="C455" s="64"/>
      <c r="D455" s="64"/>
    </row>
    <row r="456" spans="1:4" ht="15.75" customHeight="1">
      <c r="A456" s="64"/>
      <c r="B456" s="64"/>
      <c r="C456" s="64"/>
      <c r="D456" s="64"/>
    </row>
    <row r="457" spans="1:4" ht="15.75" customHeight="1">
      <c r="A457" s="64"/>
      <c r="B457" s="64"/>
      <c r="C457" s="64"/>
      <c r="D457" s="64"/>
    </row>
    <row r="458" spans="1:4" ht="15.75" customHeight="1">
      <c r="A458" s="64"/>
      <c r="B458" s="64"/>
      <c r="C458" s="64"/>
      <c r="D458" s="64"/>
    </row>
    <row r="459" spans="1:4" ht="15.75" customHeight="1">
      <c r="A459" s="64"/>
      <c r="B459" s="64"/>
      <c r="C459" s="64"/>
      <c r="D459" s="64"/>
    </row>
    <row r="460" spans="1:4" ht="15.75" customHeight="1">
      <c r="A460" s="64"/>
      <c r="B460" s="64"/>
      <c r="C460" s="64"/>
      <c r="D460" s="64"/>
    </row>
    <row r="461" spans="1:4" ht="15.75" customHeight="1">
      <c r="A461" s="64"/>
      <c r="B461" s="64"/>
      <c r="C461" s="64"/>
      <c r="D461" s="64"/>
    </row>
    <row r="462" spans="1:4" ht="15.75" customHeight="1">
      <c r="A462" s="64"/>
      <c r="B462" s="64"/>
      <c r="C462" s="64"/>
      <c r="D462" s="64"/>
    </row>
    <row r="463" spans="1:4" ht="15.75" customHeight="1">
      <c r="A463" s="64"/>
      <c r="B463" s="64"/>
      <c r="C463" s="64"/>
      <c r="D463" s="64"/>
    </row>
    <row r="464" spans="1:4" ht="15.75" customHeight="1">
      <c r="A464" s="64"/>
      <c r="B464" s="64"/>
      <c r="C464" s="64"/>
      <c r="D464" s="64"/>
    </row>
    <row r="465" spans="1:4" ht="15.75" customHeight="1">
      <c r="A465" s="64"/>
      <c r="B465" s="64"/>
      <c r="C465" s="64"/>
      <c r="D465" s="64"/>
    </row>
    <row r="466" spans="1:4" ht="15.75" customHeight="1">
      <c r="A466" s="64"/>
      <c r="B466" s="64"/>
      <c r="C466" s="64"/>
      <c r="D466" s="64"/>
    </row>
    <row r="467" spans="1:4" ht="15.75" customHeight="1">
      <c r="A467" s="64"/>
      <c r="B467" s="64"/>
      <c r="C467" s="64"/>
      <c r="D467" s="64"/>
    </row>
    <row r="468" spans="1:4" ht="15.75" customHeight="1">
      <c r="A468" s="64"/>
      <c r="B468" s="64"/>
      <c r="C468" s="64"/>
      <c r="D468" s="64"/>
    </row>
    <row r="469" spans="1:4" ht="15.75" customHeight="1">
      <c r="A469" s="64"/>
      <c r="B469" s="64"/>
      <c r="C469" s="64"/>
      <c r="D469" s="64"/>
    </row>
    <row r="470" spans="1:4" ht="15.75" customHeight="1">
      <c r="A470" s="64"/>
      <c r="B470" s="64"/>
      <c r="C470" s="64"/>
      <c r="D470" s="64"/>
    </row>
    <row r="471" spans="1:4" ht="15.75" customHeight="1">
      <c r="A471" s="64"/>
      <c r="B471" s="64"/>
      <c r="C471" s="64"/>
      <c r="D471" s="64"/>
    </row>
    <row r="472" spans="1:4" ht="15.75" customHeight="1">
      <c r="A472" s="64"/>
      <c r="B472" s="64"/>
      <c r="C472" s="64"/>
      <c r="D472" s="64"/>
    </row>
    <row r="473" spans="1:4" ht="15.75" customHeight="1">
      <c r="A473" s="64"/>
      <c r="B473" s="64"/>
      <c r="C473" s="64"/>
      <c r="D473" s="64"/>
    </row>
    <row r="474" spans="1:4" ht="15.75" customHeight="1">
      <c r="A474" s="64"/>
      <c r="B474" s="64"/>
      <c r="C474" s="64"/>
      <c r="D474" s="64"/>
    </row>
    <row r="475" spans="1:4" ht="15.75" customHeight="1">
      <c r="A475" s="64"/>
      <c r="B475" s="64"/>
      <c r="C475" s="64"/>
      <c r="D475" s="64"/>
    </row>
    <row r="476" spans="1:4" ht="15.75" customHeight="1">
      <c r="A476" s="64"/>
      <c r="B476" s="64"/>
      <c r="C476" s="64"/>
      <c r="D476" s="64"/>
    </row>
    <row r="477" spans="1:4" ht="15.75" customHeight="1">
      <c r="A477" s="64"/>
      <c r="B477" s="64"/>
      <c r="C477" s="64"/>
      <c r="D477" s="64"/>
    </row>
    <row r="478" spans="1:4" ht="15.75" customHeight="1">
      <c r="A478" s="64"/>
      <c r="B478" s="64"/>
      <c r="C478" s="64"/>
      <c r="D478" s="64"/>
    </row>
    <row r="479" spans="1:4" ht="15.75" customHeight="1">
      <c r="A479" s="64"/>
      <c r="B479" s="64"/>
      <c r="C479" s="64"/>
      <c r="D479" s="64"/>
    </row>
    <row r="480" spans="1:4" ht="15.75" customHeight="1">
      <c r="A480" s="64"/>
      <c r="B480" s="64"/>
      <c r="C480" s="64"/>
      <c r="D480" s="64"/>
    </row>
    <row r="481" spans="1:4" ht="15.75" customHeight="1">
      <c r="A481" s="64"/>
      <c r="B481" s="64"/>
      <c r="C481" s="64"/>
      <c r="D481" s="64"/>
    </row>
    <row r="482" spans="1:4" ht="15.75" customHeight="1">
      <c r="A482" s="64"/>
      <c r="B482" s="64"/>
      <c r="C482" s="64"/>
      <c r="D482" s="64"/>
    </row>
    <row r="483" spans="1:4" ht="15.75" customHeight="1">
      <c r="A483" s="64"/>
      <c r="B483" s="64"/>
      <c r="C483" s="64"/>
      <c r="D483" s="64"/>
    </row>
    <row r="484" spans="1:4" ht="15.75" customHeight="1">
      <c r="A484" s="64"/>
      <c r="B484" s="64"/>
      <c r="C484" s="64"/>
      <c r="D484" s="64"/>
    </row>
    <row r="485" spans="1:4" ht="15.75" customHeight="1">
      <c r="A485" s="64"/>
      <c r="B485" s="64"/>
      <c r="C485" s="64"/>
      <c r="D485" s="64"/>
    </row>
    <row r="486" spans="1:4" ht="15.75" customHeight="1">
      <c r="A486" s="64"/>
      <c r="B486" s="64"/>
      <c r="C486" s="64"/>
      <c r="D486" s="64"/>
    </row>
    <row r="487" spans="1:4" ht="15.75" customHeight="1">
      <c r="A487" s="64"/>
      <c r="B487" s="64"/>
      <c r="C487" s="64"/>
      <c r="D487" s="64"/>
    </row>
    <row r="488" spans="1:4" ht="15.75" customHeight="1">
      <c r="A488" s="64"/>
      <c r="B488" s="64"/>
      <c r="C488" s="64"/>
      <c r="D488" s="64"/>
    </row>
    <row r="489" spans="1:4" ht="15.75" customHeight="1">
      <c r="A489" s="64"/>
      <c r="B489" s="64"/>
      <c r="C489" s="64"/>
      <c r="D489" s="64"/>
    </row>
    <row r="490" spans="1:4" ht="15.75" customHeight="1">
      <c r="A490" s="64"/>
      <c r="B490" s="64"/>
      <c r="C490" s="64"/>
      <c r="D490" s="64"/>
    </row>
    <row r="491" spans="1:4" ht="15.75" customHeight="1">
      <c r="A491" s="64"/>
      <c r="B491" s="64"/>
      <c r="C491" s="64"/>
      <c r="D491" s="64"/>
    </row>
    <row r="492" spans="1:4" ht="15.75" customHeight="1">
      <c r="A492" s="64"/>
      <c r="B492" s="64"/>
      <c r="C492" s="64"/>
      <c r="D492" s="64"/>
    </row>
    <row r="493" spans="1:4" ht="15.75" customHeight="1">
      <c r="A493" s="64"/>
      <c r="B493" s="64"/>
      <c r="C493" s="64"/>
      <c r="D493" s="64"/>
    </row>
    <row r="494" spans="1:4" ht="15.75" customHeight="1">
      <c r="A494" s="64"/>
      <c r="B494" s="64"/>
      <c r="C494" s="64"/>
      <c r="D494" s="64"/>
    </row>
    <row r="495" spans="1:4" ht="15.75" customHeight="1">
      <c r="A495" s="64"/>
      <c r="B495" s="64"/>
      <c r="C495" s="64"/>
      <c r="D495" s="64"/>
    </row>
    <row r="496" spans="1:4" ht="15.75" customHeight="1">
      <c r="A496" s="64"/>
      <c r="B496" s="64"/>
      <c r="C496" s="64"/>
      <c r="D496" s="64"/>
    </row>
    <row r="497" spans="1:4" ht="15.75" customHeight="1">
      <c r="A497" s="64"/>
      <c r="B497" s="64"/>
      <c r="C497" s="64"/>
      <c r="D497" s="64"/>
    </row>
    <row r="498" spans="1:4" ht="15.75" customHeight="1">
      <c r="A498" s="64"/>
      <c r="B498" s="64"/>
      <c r="C498" s="64"/>
      <c r="D498" s="64"/>
    </row>
    <row r="499" spans="1:4" ht="15.75" customHeight="1">
      <c r="A499" s="64"/>
      <c r="B499" s="64"/>
      <c r="C499" s="64"/>
      <c r="D499" s="64"/>
    </row>
    <row r="500" spans="1:4" ht="15.75" customHeight="1">
      <c r="A500" s="64"/>
      <c r="B500" s="64"/>
      <c r="C500" s="64"/>
      <c r="D500" s="64"/>
    </row>
    <row r="501" spans="1:4" ht="15.75" customHeight="1">
      <c r="A501" s="64"/>
      <c r="B501" s="64"/>
      <c r="C501" s="64"/>
      <c r="D501" s="64"/>
    </row>
    <row r="502" spans="1:4" ht="15.75" customHeight="1">
      <c r="A502" s="64"/>
      <c r="B502" s="64"/>
      <c r="C502" s="64"/>
      <c r="D502" s="64"/>
    </row>
    <row r="503" spans="1:4" ht="15.75" customHeight="1">
      <c r="A503" s="64"/>
      <c r="B503" s="64"/>
      <c r="C503" s="64"/>
      <c r="D503" s="64"/>
    </row>
    <row r="504" spans="1:4" ht="15.75" customHeight="1">
      <c r="A504" s="64"/>
      <c r="B504" s="64"/>
      <c r="C504" s="64"/>
      <c r="D504" s="64"/>
    </row>
    <row r="505" spans="1:4" ht="15.75" customHeight="1">
      <c r="A505" s="64"/>
      <c r="B505" s="64"/>
      <c r="C505" s="64"/>
      <c r="D505" s="64"/>
    </row>
    <row r="506" spans="1:4" ht="15.75" customHeight="1">
      <c r="A506" s="64"/>
      <c r="B506" s="64"/>
      <c r="C506" s="64"/>
      <c r="D506" s="64"/>
    </row>
    <row r="507" spans="1:4" ht="15.75" customHeight="1">
      <c r="A507" s="64"/>
      <c r="B507" s="64"/>
      <c r="C507" s="64"/>
      <c r="D507" s="64"/>
    </row>
    <row r="508" spans="1:4" ht="15.75" customHeight="1">
      <c r="A508" s="64"/>
      <c r="B508" s="64"/>
      <c r="C508" s="64"/>
      <c r="D508" s="64"/>
    </row>
    <row r="509" spans="1:4" ht="15.75" customHeight="1">
      <c r="A509" s="64"/>
      <c r="B509" s="64"/>
      <c r="C509" s="64"/>
      <c r="D509" s="64"/>
    </row>
    <row r="510" spans="1:4" ht="15.75" customHeight="1">
      <c r="A510" s="64"/>
      <c r="B510" s="64"/>
      <c r="C510" s="64"/>
      <c r="D510" s="64"/>
    </row>
    <row r="511" spans="1:4" ht="15.75" customHeight="1">
      <c r="A511" s="64"/>
      <c r="B511" s="64"/>
      <c r="C511" s="64"/>
      <c r="D511" s="64"/>
    </row>
    <row r="512" spans="1:4" ht="15.75" customHeight="1">
      <c r="A512" s="64"/>
      <c r="B512" s="64"/>
      <c r="C512" s="64"/>
      <c r="D512" s="64"/>
    </row>
    <row r="513" spans="1:4" ht="15.75" customHeight="1">
      <c r="A513" s="64"/>
      <c r="B513" s="64"/>
      <c r="C513" s="64"/>
      <c r="D513" s="64"/>
    </row>
    <row r="514" spans="1:4" ht="15.75" customHeight="1">
      <c r="A514" s="64"/>
      <c r="B514" s="64"/>
      <c r="C514" s="64"/>
      <c r="D514" s="64"/>
    </row>
    <row r="515" spans="1:4" ht="15.75" customHeight="1">
      <c r="A515" s="64"/>
      <c r="B515" s="64"/>
      <c r="C515" s="64"/>
      <c r="D515" s="64"/>
    </row>
    <row r="516" spans="1:4" ht="15.75" customHeight="1">
      <c r="A516" s="64"/>
      <c r="B516" s="64"/>
      <c r="C516" s="64"/>
      <c r="D516" s="64"/>
    </row>
    <row r="517" spans="1:4" ht="15.75" customHeight="1">
      <c r="A517" s="64"/>
      <c r="B517" s="64"/>
      <c r="C517" s="64"/>
      <c r="D517" s="64"/>
    </row>
    <row r="518" spans="1:4" ht="15.75" customHeight="1">
      <c r="A518" s="64"/>
      <c r="B518" s="64"/>
      <c r="C518" s="64"/>
      <c r="D518" s="64"/>
    </row>
    <row r="519" spans="1:4" ht="15.75" customHeight="1">
      <c r="A519" s="64"/>
      <c r="B519" s="64"/>
      <c r="C519" s="64"/>
      <c r="D519" s="64"/>
    </row>
    <row r="520" spans="1:4" ht="15.75" customHeight="1">
      <c r="A520" s="64"/>
      <c r="B520" s="64"/>
      <c r="C520" s="64"/>
      <c r="D520" s="64"/>
    </row>
    <row r="521" spans="1:4" ht="15.75" customHeight="1">
      <c r="A521" s="64"/>
      <c r="B521" s="64"/>
      <c r="C521" s="64"/>
      <c r="D521" s="64"/>
    </row>
    <row r="522" spans="1:4" ht="15.75" customHeight="1">
      <c r="A522" s="64"/>
      <c r="B522" s="64"/>
      <c r="C522" s="64"/>
      <c r="D522" s="64"/>
    </row>
    <row r="523" spans="1:4" ht="15.75" customHeight="1">
      <c r="A523" s="64"/>
      <c r="B523" s="64"/>
      <c r="C523" s="64"/>
      <c r="D523" s="64"/>
    </row>
    <row r="524" spans="1:4" ht="15.75" customHeight="1">
      <c r="A524" s="64"/>
      <c r="B524" s="64"/>
      <c r="C524" s="64"/>
      <c r="D524" s="64"/>
    </row>
    <row r="525" spans="1:4" ht="15.75" customHeight="1">
      <c r="A525" s="64"/>
      <c r="B525" s="64"/>
      <c r="C525" s="64"/>
      <c r="D525" s="64"/>
    </row>
    <row r="526" spans="1:4" ht="15.75" customHeight="1">
      <c r="A526" s="64"/>
      <c r="B526" s="64"/>
      <c r="C526" s="64"/>
      <c r="D526" s="64"/>
    </row>
    <row r="527" spans="1:4" ht="15.75" customHeight="1">
      <c r="A527" s="64"/>
      <c r="B527" s="64"/>
      <c r="C527" s="64"/>
      <c r="D527" s="64"/>
    </row>
    <row r="528" spans="1:4" ht="15.75" customHeight="1">
      <c r="A528" s="64"/>
      <c r="B528" s="64"/>
      <c r="C528" s="64"/>
      <c r="D528" s="64"/>
    </row>
    <row r="529" spans="1:4" ht="15.75" customHeight="1">
      <c r="A529" s="64"/>
      <c r="B529" s="64"/>
      <c r="C529" s="64"/>
      <c r="D529" s="64"/>
    </row>
    <row r="530" spans="1:4" ht="15.75" customHeight="1">
      <c r="A530" s="64"/>
      <c r="B530" s="64"/>
      <c r="C530" s="64"/>
      <c r="D530" s="64"/>
    </row>
    <row r="531" spans="1:4" ht="15.75" customHeight="1">
      <c r="A531" s="64"/>
      <c r="B531" s="64"/>
      <c r="C531" s="64"/>
      <c r="D531" s="64"/>
    </row>
    <row r="532" spans="1:4" ht="15.75" customHeight="1">
      <c r="A532" s="64"/>
      <c r="B532" s="64"/>
      <c r="C532" s="64"/>
      <c r="D532" s="64"/>
    </row>
    <row r="533" spans="1:4" ht="15.75" customHeight="1">
      <c r="A533" s="64"/>
      <c r="B533" s="64"/>
      <c r="C533" s="64"/>
      <c r="D533" s="64"/>
    </row>
    <row r="534" spans="1:4" ht="15.75" customHeight="1">
      <c r="A534" s="64"/>
      <c r="B534" s="64"/>
      <c r="C534" s="64"/>
      <c r="D534" s="64"/>
    </row>
    <row r="535" spans="1:4" ht="15.75" customHeight="1">
      <c r="A535" s="64"/>
      <c r="B535" s="64"/>
      <c r="C535" s="64"/>
      <c r="D535" s="64"/>
    </row>
    <row r="536" spans="1:4" ht="15.75" customHeight="1">
      <c r="A536" s="64"/>
      <c r="B536" s="64"/>
      <c r="C536" s="64"/>
      <c r="D536" s="64"/>
    </row>
    <row r="537" spans="1:4" ht="15.75" customHeight="1">
      <c r="A537" s="64"/>
      <c r="B537" s="64"/>
      <c r="C537" s="64"/>
      <c r="D537" s="64"/>
    </row>
    <row r="538" spans="1:4" ht="15.75" customHeight="1">
      <c r="A538" s="64"/>
      <c r="B538" s="64"/>
      <c r="C538" s="64"/>
      <c r="D538" s="64"/>
    </row>
    <row r="539" spans="1:4" ht="15.75" customHeight="1">
      <c r="A539" s="64"/>
      <c r="B539" s="64"/>
      <c r="C539" s="64"/>
      <c r="D539" s="64"/>
    </row>
    <row r="540" spans="1:4" ht="15.75" customHeight="1">
      <c r="A540" s="64"/>
      <c r="B540" s="64"/>
      <c r="C540" s="64"/>
      <c r="D540" s="64"/>
    </row>
    <row r="541" spans="1:4" ht="15.75" customHeight="1">
      <c r="A541" s="64"/>
      <c r="B541" s="64"/>
      <c r="C541" s="64"/>
      <c r="D541" s="64"/>
    </row>
    <row r="542" spans="1:4" ht="15.75" customHeight="1">
      <c r="A542" s="64"/>
      <c r="B542" s="64"/>
      <c r="C542" s="64"/>
      <c r="D542" s="64"/>
    </row>
    <row r="543" spans="1:4" ht="15.75" customHeight="1">
      <c r="A543" s="64"/>
      <c r="B543" s="64"/>
      <c r="C543" s="64"/>
      <c r="D543" s="64"/>
    </row>
    <row r="544" spans="1:4" ht="15.75" customHeight="1">
      <c r="A544" s="64"/>
      <c r="B544" s="64"/>
      <c r="C544" s="64"/>
      <c r="D544" s="64"/>
    </row>
    <row r="545" spans="1:4" ht="15.75" customHeight="1">
      <c r="A545" s="64"/>
      <c r="B545" s="64"/>
      <c r="C545" s="64"/>
      <c r="D545" s="64"/>
    </row>
    <row r="546" spans="1:4" ht="15.75" customHeight="1">
      <c r="A546" s="64"/>
      <c r="B546" s="64"/>
      <c r="C546" s="64"/>
      <c r="D546" s="64"/>
    </row>
    <row r="547" spans="1:4" ht="15.75" customHeight="1">
      <c r="A547" s="64"/>
      <c r="B547" s="64"/>
      <c r="C547" s="64"/>
      <c r="D547" s="64"/>
    </row>
    <row r="548" spans="1:4" ht="15.75" customHeight="1">
      <c r="A548" s="64"/>
      <c r="B548" s="64"/>
      <c r="C548" s="64"/>
      <c r="D548" s="64"/>
    </row>
    <row r="549" spans="1:4" ht="15.75" customHeight="1">
      <c r="A549" s="64"/>
      <c r="B549" s="64"/>
      <c r="C549" s="64"/>
      <c r="D549" s="64"/>
    </row>
    <row r="550" spans="1:4" ht="15.75" customHeight="1">
      <c r="A550" s="64"/>
      <c r="B550" s="64"/>
      <c r="C550" s="64"/>
      <c r="D550" s="64"/>
    </row>
    <row r="551" spans="1:4" ht="15.75" customHeight="1">
      <c r="A551" s="64"/>
      <c r="B551" s="64"/>
      <c r="C551" s="64"/>
      <c r="D551" s="64"/>
    </row>
    <row r="552" spans="1:4" ht="15.75" customHeight="1">
      <c r="A552" s="64"/>
      <c r="B552" s="64"/>
      <c r="C552" s="64"/>
      <c r="D552" s="64"/>
    </row>
    <row r="553" spans="1:4" ht="15.75" customHeight="1">
      <c r="A553" s="64"/>
      <c r="B553" s="64"/>
      <c r="C553" s="64"/>
      <c r="D553" s="64"/>
    </row>
    <row r="554" spans="1:4" ht="15.75" customHeight="1">
      <c r="A554" s="64"/>
      <c r="B554" s="64"/>
      <c r="C554" s="64"/>
      <c r="D554" s="64"/>
    </row>
    <row r="555" spans="1:4" ht="15.75" customHeight="1">
      <c r="A555" s="64"/>
      <c r="B555" s="64"/>
      <c r="C555" s="64"/>
      <c r="D555" s="64"/>
    </row>
    <row r="556" spans="1:4" ht="15.75" customHeight="1">
      <c r="A556" s="64"/>
      <c r="B556" s="64"/>
      <c r="C556" s="64"/>
      <c r="D556" s="64"/>
    </row>
    <row r="557" spans="1:4" ht="15.75" customHeight="1">
      <c r="A557" s="64"/>
      <c r="B557" s="64"/>
      <c r="C557" s="64"/>
      <c r="D557" s="64"/>
    </row>
    <row r="558" spans="1:4" ht="15.75" customHeight="1">
      <c r="A558" s="64"/>
      <c r="B558" s="64"/>
      <c r="C558" s="64"/>
      <c r="D558" s="64"/>
    </row>
    <row r="559" spans="1:4" ht="15.75" customHeight="1">
      <c r="A559" s="64"/>
      <c r="B559" s="64"/>
      <c r="C559" s="64"/>
      <c r="D559" s="64"/>
    </row>
    <row r="560" spans="1:4" ht="15.75" customHeight="1">
      <c r="A560" s="64"/>
      <c r="B560" s="64"/>
      <c r="C560" s="64"/>
      <c r="D560" s="64"/>
    </row>
    <row r="561" spans="1:4" ht="15.75" customHeight="1">
      <c r="A561" s="64"/>
      <c r="B561" s="64"/>
      <c r="C561" s="64"/>
      <c r="D561" s="64"/>
    </row>
    <row r="562" spans="1:4" ht="15.75" customHeight="1">
      <c r="A562" s="64"/>
      <c r="B562" s="64"/>
      <c r="C562" s="64"/>
      <c r="D562" s="64"/>
    </row>
    <row r="563" spans="1:4" ht="15.75" customHeight="1">
      <c r="A563" s="64"/>
      <c r="B563" s="64"/>
      <c r="C563" s="64"/>
      <c r="D563" s="64"/>
    </row>
    <row r="564" spans="1:4" ht="15.75" customHeight="1">
      <c r="A564" s="64"/>
      <c r="B564" s="64"/>
      <c r="C564" s="64"/>
      <c r="D564" s="64"/>
    </row>
    <row r="565" spans="1:4" ht="15.75" customHeight="1">
      <c r="A565" s="64"/>
      <c r="B565" s="64"/>
      <c r="C565" s="64"/>
      <c r="D565" s="64"/>
    </row>
    <row r="566" spans="1:4" ht="15.75" customHeight="1">
      <c r="A566" s="64"/>
      <c r="B566" s="64"/>
      <c r="C566" s="64"/>
      <c r="D566" s="64"/>
    </row>
    <row r="567" spans="1:4" ht="15.75" customHeight="1">
      <c r="A567" s="64"/>
      <c r="B567" s="64"/>
      <c r="C567" s="64"/>
      <c r="D567" s="64"/>
    </row>
    <row r="568" spans="1:4" ht="15.75" customHeight="1">
      <c r="A568" s="64"/>
      <c r="B568" s="64"/>
      <c r="C568" s="64"/>
      <c r="D568" s="64"/>
    </row>
    <row r="569" spans="1:4" ht="15.75" customHeight="1">
      <c r="A569" s="64"/>
      <c r="B569" s="64"/>
      <c r="C569" s="64"/>
      <c r="D569" s="64"/>
    </row>
    <row r="570" spans="1:4" ht="15.75" customHeight="1">
      <c r="A570" s="64"/>
      <c r="B570" s="64"/>
      <c r="C570" s="64"/>
      <c r="D570" s="64"/>
    </row>
    <row r="571" spans="1:4" ht="15.75" customHeight="1">
      <c r="A571" s="64"/>
      <c r="B571" s="64"/>
      <c r="C571" s="64"/>
      <c r="D571" s="64"/>
    </row>
    <row r="572" spans="1:4" ht="15.75" customHeight="1">
      <c r="A572" s="64"/>
      <c r="B572" s="64"/>
      <c r="C572" s="64"/>
      <c r="D572" s="64"/>
    </row>
    <row r="573" spans="1:4" ht="15.75" customHeight="1">
      <c r="A573" s="64"/>
      <c r="B573" s="64"/>
      <c r="C573" s="64"/>
      <c r="D573" s="64"/>
    </row>
    <row r="574" spans="1:4" ht="15.75" customHeight="1">
      <c r="A574" s="64"/>
      <c r="B574" s="64"/>
      <c r="C574" s="64"/>
      <c r="D574" s="64"/>
    </row>
    <row r="575" spans="1:4" ht="15.75" customHeight="1">
      <c r="A575" s="64"/>
      <c r="B575" s="64"/>
      <c r="C575" s="64"/>
      <c r="D575" s="64"/>
    </row>
    <row r="576" spans="1:4" ht="15.75" customHeight="1">
      <c r="A576" s="64"/>
      <c r="B576" s="64"/>
      <c r="C576" s="64"/>
      <c r="D576" s="64"/>
    </row>
    <row r="577" spans="1:4" ht="15.75" customHeight="1">
      <c r="A577" s="64"/>
      <c r="B577" s="64"/>
      <c r="C577" s="64"/>
      <c r="D577" s="64"/>
    </row>
    <row r="578" spans="1:4" ht="15.75" customHeight="1">
      <c r="A578" s="64"/>
      <c r="B578" s="64"/>
      <c r="C578" s="64"/>
      <c r="D578" s="64"/>
    </row>
    <row r="579" spans="1:4" ht="15.75" customHeight="1">
      <c r="A579" s="64"/>
      <c r="B579" s="64"/>
      <c r="C579" s="64"/>
      <c r="D579" s="64"/>
    </row>
    <row r="580" spans="1:4" ht="15.75" customHeight="1">
      <c r="A580" s="64"/>
      <c r="B580" s="64"/>
      <c r="C580" s="64"/>
      <c r="D580" s="64"/>
    </row>
    <row r="581" spans="1:4" ht="15.75" customHeight="1">
      <c r="A581" s="64"/>
      <c r="B581" s="64"/>
      <c r="C581" s="64"/>
      <c r="D581" s="64"/>
    </row>
    <row r="582" spans="1:4" ht="15.75" customHeight="1">
      <c r="A582" s="64"/>
      <c r="B582" s="64"/>
      <c r="C582" s="64"/>
      <c r="D582" s="64"/>
    </row>
    <row r="583" spans="1:4" ht="15.75" customHeight="1">
      <c r="A583" s="64"/>
      <c r="B583" s="64"/>
      <c r="C583" s="64"/>
      <c r="D583" s="64"/>
    </row>
    <row r="584" spans="1:4" ht="15.75" customHeight="1">
      <c r="A584" s="64"/>
      <c r="B584" s="64"/>
      <c r="C584" s="64"/>
      <c r="D584" s="64"/>
    </row>
    <row r="585" spans="1:4" ht="15.75" customHeight="1">
      <c r="A585" s="64"/>
      <c r="B585" s="64"/>
      <c r="C585" s="64"/>
      <c r="D585" s="64"/>
    </row>
    <row r="586" spans="1:4" ht="15.75" customHeight="1">
      <c r="A586" s="64"/>
      <c r="B586" s="64"/>
      <c r="C586" s="64"/>
      <c r="D586" s="64"/>
    </row>
    <row r="587" spans="1:4" ht="15.75" customHeight="1">
      <c r="A587" s="64"/>
      <c r="B587" s="64"/>
      <c r="C587" s="64"/>
      <c r="D587" s="64"/>
    </row>
    <row r="588" spans="1:4" ht="15.75" customHeight="1">
      <c r="A588" s="64"/>
      <c r="B588" s="64"/>
      <c r="C588" s="64"/>
      <c r="D588" s="64"/>
    </row>
    <row r="589" spans="1:4" ht="15.75" customHeight="1">
      <c r="A589" s="64"/>
      <c r="B589" s="64"/>
      <c r="C589" s="64"/>
      <c r="D589" s="64"/>
    </row>
    <row r="590" spans="1:4" ht="15.75" customHeight="1">
      <c r="A590" s="64"/>
      <c r="B590" s="64"/>
      <c r="C590" s="64"/>
      <c r="D590" s="64"/>
    </row>
    <row r="591" spans="1:4" ht="15.75" customHeight="1">
      <c r="A591" s="64"/>
      <c r="B591" s="64"/>
      <c r="C591" s="64"/>
      <c r="D591" s="64"/>
    </row>
    <row r="592" spans="1:4" ht="15.75" customHeight="1">
      <c r="A592" s="64"/>
      <c r="B592" s="64"/>
      <c r="C592" s="64"/>
      <c r="D592" s="64"/>
    </row>
    <row r="593" spans="1:4" ht="15.75" customHeight="1">
      <c r="A593" s="64"/>
      <c r="B593" s="64"/>
      <c r="C593" s="64"/>
      <c r="D593" s="64"/>
    </row>
    <row r="594" spans="1:4" ht="15.75" customHeight="1">
      <c r="A594" s="64"/>
      <c r="B594" s="64"/>
      <c r="C594" s="64"/>
      <c r="D594" s="64"/>
    </row>
    <row r="595" spans="1:4" ht="15.75" customHeight="1">
      <c r="A595" s="64"/>
      <c r="B595" s="64"/>
      <c r="C595" s="64"/>
      <c r="D595" s="64"/>
    </row>
    <row r="596" spans="1:4" ht="15.75" customHeight="1">
      <c r="A596" s="64"/>
      <c r="B596" s="64"/>
      <c r="C596" s="64"/>
      <c r="D596" s="64"/>
    </row>
    <row r="597" spans="1:4" ht="15.75" customHeight="1">
      <c r="A597" s="64"/>
      <c r="B597" s="64"/>
      <c r="C597" s="64"/>
      <c r="D597" s="64"/>
    </row>
    <row r="598" spans="1:4" ht="15.75" customHeight="1">
      <c r="A598" s="64"/>
      <c r="B598" s="64"/>
      <c r="C598" s="64"/>
      <c r="D598" s="64"/>
    </row>
    <row r="599" spans="1:4" ht="15.75" customHeight="1">
      <c r="A599" s="64"/>
      <c r="B599" s="64"/>
      <c r="C599" s="64"/>
      <c r="D599" s="64"/>
    </row>
    <row r="600" spans="1:4" ht="15.75" customHeight="1">
      <c r="A600" s="64"/>
      <c r="B600" s="64"/>
      <c r="C600" s="64"/>
      <c r="D600" s="64"/>
    </row>
    <row r="601" spans="1:4" ht="15.75" customHeight="1">
      <c r="A601" s="64"/>
      <c r="B601" s="64"/>
      <c r="C601" s="64"/>
      <c r="D601" s="64"/>
    </row>
    <row r="602" spans="1:4" ht="15.75" customHeight="1">
      <c r="A602" s="64"/>
      <c r="B602" s="64"/>
      <c r="C602" s="64"/>
      <c r="D602" s="64"/>
    </row>
    <row r="603" spans="1:4" ht="15.75" customHeight="1">
      <c r="A603" s="64"/>
      <c r="B603" s="64"/>
      <c r="C603" s="64"/>
      <c r="D603" s="64"/>
    </row>
    <row r="604" spans="1:4" ht="15.75" customHeight="1">
      <c r="A604" s="64"/>
      <c r="B604" s="64"/>
      <c r="C604" s="64"/>
      <c r="D604" s="64"/>
    </row>
    <row r="605" spans="1:4" ht="15.75" customHeight="1">
      <c r="A605" s="64"/>
      <c r="B605" s="64"/>
      <c r="C605" s="64"/>
      <c r="D605" s="64"/>
    </row>
    <row r="606" spans="1:4" ht="15.75" customHeight="1">
      <c r="A606" s="64"/>
      <c r="B606" s="64"/>
      <c r="C606" s="64"/>
      <c r="D606" s="64"/>
    </row>
    <row r="607" spans="1:4" ht="15.75" customHeight="1">
      <c r="A607" s="64"/>
      <c r="B607" s="64"/>
      <c r="C607" s="64"/>
      <c r="D607" s="64"/>
    </row>
    <row r="608" spans="1:4" ht="15.75" customHeight="1">
      <c r="A608" s="64"/>
      <c r="B608" s="64"/>
      <c r="C608" s="64"/>
      <c r="D608" s="64"/>
    </row>
    <row r="609" spans="1:4" ht="15.75" customHeight="1">
      <c r="A609" s="64"/>
      <c r="B609" s="64"/>
      <c r="C609" s="64"/>
      <c r="D609" s="64"/>
    </row>
    <row r="610" spans="1:4" ht="15.75" customHeight="1">
      <c r="A610" s="64"/>
      <c r="B610" s="64"/>
      <c r="C610" s="64"/>
      <c r="D610" s="64"/>
    </row>
    <row r="611" spans="1:4" ht="15.75" customHeight="1">
      <c r="A611" s="64"/>
      <c r="B611" s="64"/>
      <c r="C611" s="64"/>
      <c r="D611" s="64"/>
    </row>
    <row r="612" spans="1:4" ht="15.75" customHeight="1">
      <c r="A612" s="64"/>
      <c r="B612" s="64"/>
      <c r="C612" s="64"/>
      <c r="D612" s="64"/>
    </row>
    <row r="613" spans="1:4" ht="15.75" customHeight="1">
      <c r="A613" s="64"/>
      <c r="B613" s="64"/>
      <c r="C613" s="64"/>
      <c r="D613" s="64"/>
    </row>
    <row r="614" spans="1:4" ht="15.75" customHeight="1">
      <c r="A614" s="64"/>
      <c r="B614" s="64"/>
      <c r="C614" s="64"/>
      <c r="D614" s="64"/>
    </row>
    <row r="615" spans="1:4" ht="15.75" customHeight="1">
      <c r="A615" s="64"/>
      <c r="B615" s="64"/>
      <c r="C615" s="64"/>
      <c r="D615" s="64"/>
    </row>
    <row r="616" spans="1:4" ht="15.75" customHeight="1">
      <c r="A616" s="64"/>
      <c r="B616" s="64"/>
      <c r="C616" s="64"/>
      <c r="D616" s="64"/>
    </row>
    <row r="617" spans="1:4" ht="15.75" customHeight="1">
      <c r="A617" s="64"/>
      <c r="B617" s="64"/>
      <c r="C617" s="64"/>
      <c r="D617" s="64"/>
    </row>
    <row r="618" spans="1:4" ht="15.75" customHeight="1">
      <c r="A618" s="64"/>
      <c r="B618" s="64"/>
      <c r="C618" s="64"/>
      <c r="D618" s="64"/>
    </row>
    <row r="619" spans="1:4" ht="15.75" customHeight="1">
      <c r="A619" s="64"/>
      <c r="B619" s="64"/>
      <c r="C619" s="64"/>
      <c r="D619" s="64"/>
    </row>
    <row r="620" spans="1:4" ht="15.75" customHeight="1">
      <c r="A620" s="64"/>
      <c r="B620" s="64"/>
      <c r="C620" s="64"/>
      <c r="D620" s="64"/>
    </row>
    <row r="621" spans="1:4" ht="15.75" customHeight="1">
      <c r="A621" s="64"/>
      <c r="B621" s="64"/>
      <c r="C621" s="64"/>
      <c r="D621" s="64"/>
    </row>
    <row r="622" spans="1:4" ht="15.75" customHeight="1">
      <c r="A622" s="64"/>
      <c r="B622" s="64"/>
      <c r="C622" s="64"/>
      <c r="D622" s="64"/>
    </row>
    <row r="623" spans="1:4" ht="15.75" customHeight="1">
      <c r="A623" s="64"/>
      <c r="B623" s="64"/>
      <c r="C623" s="64"/>
      <c r="D623" s="64"/>
    </row>
    <row r="624" spans="1:4" ht="15.75" customHeight="1">
      <c r="A624" s="64"/>
      <c r="B624" s="64"/>
      <c r="C624" s="64"/>
      <c r="D624" s="64"/>
    </row>
    <row r="625" spans="1:4" ht="15.75" customHeight="1">
      <c r="A625" s="64"/>
      <c r="B625" s="64"/>
      <c r="C625" s="64"/>
      <c r="D625" s="64"/>
    </row>
    <row r="626" spans="1:4" ht="15.75" customHeight="1">
      <c r="A626" s="64"/>
      <c r="B626" s="64"/>
      <c r="C626" s="64"/>
      <c r="D626" s="64"/>
    </row>
    <row r="627" spans="1:4" ht="15.75" customHeight="1">
      <c r="A627" s="64"/>
      <c r="B627" s="64"/>
      <c r="C627" s="64"/>
      <c r="D627" s="64"/>
    </row>
    <row r="628" spans="1:4" ht="15.75" customHeight="1">
      <c r="A628" s="64"/>
      <c r="B628" s="64"/>
      <c r="C628" s="64"/>
      <c r="D628" s="64"/>
    </row>
    <row r="629" spans="1:4" ht="15.75" customHeight="1">
      <c r="A629" s="64"/>
      <c r="B629" s="64"/>
      <c r="C629" s="64"/>
      <c r="D629" s="64"/>
    </row>
    <row r="630" spans="1:4" ht="15.75" customHeight="1">
      <c r="A630" s="64"/>
      <c r="B630" s="64"/>
      <c r="C630" s="64"/>
      <c r="D630" s="64"/>
    </row>
    <row r="631" spans="1:4" ht="15.75" customHeight="1">
      <c r="A631" s="64"/>
      <c r="B631" s="64"/>
      <c r="C631" s="64"/>
      <c r="D631" s="64"/>
    </row>
    <row r="632" spans="1:4" ht="15.75" customHeight="1">
      <c r="A632" s="64"/>
      <c r="B632" s="64"/>
      <c r="C632" s="64"/>
      <c r="D632" s="64"/>
    </row>
    <row r="633" spans="1:4" ht="15.75" customHeight="1">
      <c r="A633" s="64"/>
      <c r="B633" s="64"/>
      <c r="C633" s="64"/>
      <c r="D633" s="64"/>
    </row>
    <row r="634" spans="1:4" ht="15.75" customHeight="1">
      <c r="A634" s="64"/>
      <c r="B634" s="64"/>
      <c r="C634" s="64"/>
      <c r="D634" s="64"/>
    </row>
    <row r="635" spans="1:4" ht="15.75" customHeight="1">
      <c r="A635" s="64"/>
      <c r="B635" s="64"/>
      <c r="C635" s="64"/>
      <c r="D635" s="64"/>
    </row>
    <row r="636" spans="1:4" ht="15.75" customHeight="1">
      <c r="A636" s="64"/>
      <c r="B636" s="64"/>
      <c r="C636" s="64"/>
      <c r="D636" s="64"/>
    </row>
    <row r="637" spans="1:4" ht="15.75" customHeight="1">
      <c r="A637" s="64"/>
      <c r="B637" s="64"/>
      <c r="C637" s="64"/>
      <c r="D637" s="64"/>
    </row>
    <row r="638" spans="1:4" ht="15.75" customHeight="1">
      <c r="A638" s="64"/>
      <c r="B638" s="64"/>
      <c r="C638" s="64"/>
      <c r="D638" s="64"/>
    </row>
    <row r="639" spans="1:4" ht="15.75" customHeight="1">
      <c r="A639" s="64"/>
      <c r="B639" s="64"/>
      <c r="C639" s="64"/>
      <c r="D639" s="64"/>
    </row>
    <row r="640" spans="1:4" ht="15.75" customHeight="1">
      <c r="A640" s="64"/>
      <c r="B640" s="64"/>
      <c r="C640" s="64"/>
      <c r="D640" s="64"/>
    </row>
    <row r="641" spans="1:4" ht="15.75" customHeight="1">
      <c r="A641" s="64"/>
      <c r="B641" s="64"/>
      <c r="C641" s="64"/>
      <c r="D641" s="64"/>
    </row>
    <row r="642" spans="1:4" ht="15.75" customHeight="1">
      <c r="A642" s="64"/>
      <c r="B642" s="64"/>
      <c r="C642" s="64"/>
      <c r="D642" s="64"/>
    </row>
    <row r="643" spans="1:4" ht="15.75" customHeight="1">
      <c r="A643" s="64"/>
      <c r="B643" s="64"/>
      <c r="C643" s="64"/>
      <c r="D643" s="64"/>
    </row>
    <row r="644" spans="1:4" ht="15.75" customHeight="1">
      <c r="A644" s="64"/>
      <c r="B644" s="64"/>
      <c r="C644" s="64"/>
      <c r="D644" s="64"/>
    </row>
    <row r="645" spans="1:4" ht="15.75" customHeight="1">
      <c r="A645" s="64"/>
      <c r="B645" s="64"/>
      <c r="C645" s="64"/>
      <c r="D645" s="64"/>
    </row>
    <row r="646" spans="1:4" ht="15.75" customHeight="1">
      <c r="A646" s="64"/>
      <c r="B646" s="64"/>
      <c r="C646" s="64"/>
      <c r="D646" s="64"/>
    </row>
    <row r="647" spans="1:4" ht="15.75" customHeight="1">
      <c r="A647" s="64"/>
      <c r="B647" s="64"/>
      <c r="C647" s="64"/>
      <c r="D647" s="64"/>
    </row>
    <row r="648" spans="1:4" ht="15.75" customHeight="1">
      <c r="A648" s="64"/>
      <c r="B648" s="64"/>
      <c r="C648" s="64"/>
      <c r="D648" s="64"/>
    </row>
    <row r="649" spans="1:4" ht="15.75" customHeight="1">
      <c r="A649" s="64"/>
      <c r="B649" s="64"/>
      <c r="C649" s="64"/>
      <c r="D649" s="64"/>
    </row>
    <row r="650" spans="1:4" ht="15.75" customHeight="1">
      <c r="A650" s="64"/>
      <c r="B650" s="64"/>
      <c r="C650" s="64"/>
      <c r="D650" s="64"/>
    </row>
    <row r="651" spans="1:4" ht="15.75" customHeight="1">
      <c r="A651" s="64"/>
      <c r="B651" s="64"/>
      <c r="C651" s="64"/>
      <c r="D651" s="64"/>
    </row>
    <row r="652" spans="1:4" ht="15.75" customHeight="1">
      <c r="A652" s="64"/>
      <c r="B652" s="64"/>
      <c r="C652" s="64"/>
      <c r="D652" s="64"/>
    </row>
    <row r="653" spans="1:4" ht="15.75" customHeight="1">
      <c r="A653" s="64"/>
      <c r="B653" s="64"/>
      <c r="C653" s="64"/>
      <c r="D653" s="64"/>
    </row>
    <row r="654" spans="1:4" ht="15.75" customHeight="1">
      <c r="A654" s="64"/>
      <c r="B654" s="64"/>
      <c r="C654" s="64"/>
      <c r="D654" s="64"/>
    </row>
    <row r="655" spans="1:4" ht="15.75" customHeight="1">
      <c r="A655" s="64"/>
      <c r="B655" s="64"/>
      <c r="C655" s="64"/>
      <c r="D655" s="64"/>
    </row>
    <row r="656" spans="1:4" ht="15.75" customHeight="1">
      <c r="A656" s="64"/>
      <c r="B656" s="64"/>
      <c r="C656" s="64"/>
      <c r="D656" s="64"/>
    </row>
    <row r="657" spans="1:4" ht="15.75" customHeight="1">
      <c r="A657" s="64"/>
      <c r="B657" s="64"/>
      <c r="C657" s="64"/>
      <c r="D657" s="64"/>
    </row>
    <row r="658" spans="1:4" ht="15.75" customHeight="1">
      <c r="A658" s="64"/>
      <c r="B658" s="64"/>
      <c r="C658" s="64"/>
      <c r="D658" s="64"/>
    </row>
    <row r="659" spans="1:4" ht="15.75" customHeight="1">
      <c r="A659" s="64"/>
      <c r="B659" s="64"/>
      <c r="C659" s="64"/>
      <c r="D659" s="64"/>
    </row>
    <row r="660" spans="1:4" ht="15.75" customHeight="1">
      <c r="A660" s="64"/>
      <c r="B660" s="64"/>
      <c r="C660" s="64"/>
      <c r="D660" s="64"/>
    </row>
    <row r="661" spans="1:4" ht="15.75" customHeight="1">
      <c r="A661" s="64"/>
      <c r="B661" s="64"/>
      <c r="C661" s="64"/>
      <c r="D661" s="64"/>
    </row>
    <row r="662" spans="1:4" ht="15.75" customHeight="1">
      <c r="A662" s="64"/>
      <c r="B662" s="64"/>
      <c r="C662" s="64"/>
      <c r="D662" s="64"/>
    </row>
    <row r="663" spans="1:4" ht="15.75" customHeight="1">
      <c r="A663" s="64"/>
      <c r="B663" s="64"/>
      <c r="C663" s="64"/>
      <c r="D663" s="64"/>
    </row>
    <row r="664" spans="1:4" ht="15.75" customHeight="1">
      <c r="A664" s="64"/>
      <c r="B664" s="64"/>
      <c r="C664" s="64"/>
      <c r="D664" s="64"/>
    </row>
    <row r="665" spans="1:4" ht="15.75" customHeight="1">
      <c r="A665" s="64"/>
      <c r="B665" s="64"/>
      <c r="C665" s="64"/>
      <c r="D665" s="64"/>
    </row>
    <row r="666" spans="1:4" ht="15.75" customHeight="1">
      <c r="A666" s="64"/>
      <c r="B666" s="64"/>
      <c r="C666" s="64"/>
      <c r="D666" s="64"/>
    </row>
    <row r="667" spans="1:4" ht="15.75" customHeight="1">
      <c r="A667" s="64"/>
      <c r="B667" s="64"/>
      <c r="C667" s="64"/>
      <c r="D667" s="64"/>
    </row>
    <row r="668" spans="1:4" ht="15.75" customHeight="1">
      <c r="A668" s="64"/>
      <c r="B668" s="64"/>
      <c r="C668" s="64"/>
      <c r="D668" s="64"/>
    </row>
    <row r="669" spans="1:4" ht="15.75" customHeight="1">
      <c r="A669" s="64"/>
      <c r="B669" s="64"/>
      <c r="C669" s="64"/>
      <c r="D669" s="64"/>
    </row>
    <row r="670" spans="1:4" ht="15.75" customHeight="1">
      <c r="A670" s="64"/>
      <c r="B670" s="64"/>
      <c r="C670" s="64"/>
      <c r="D670" s="64"/>
    </row>
    <row r="671" spans="1:4" ht="15.75" customHeight="1">
      <c r="A671" s="64"/>
      <c r="B671" s="64"/>
      <c r="C671" s="64"/>
      <c r="D671" s="64"/>
    </row>
    <row r="672" spans="1:4" ht="15.75" customHeight="1">
      <c r="A672" s="64"/>
      <c r="B672" s="64"/>
      <c r="C672" s="64"/>
      <c r="D672" s="64"/>
    </row>
    <row r="673" spans="1:4" ht="15.75" customHeight="1">
      <c r="A673" s="64"/>
      <c r="B673" s="64"/>
      <c r="C673" s="64"/>
      <c r="D673" s="64"/>
    </row>
    <row r="674" spans="1:4" ht="15.75" customHeight="1">
      <c r="A674" s="64"/>
      <c r="B674" s="64"/>
      <c r="C674" s="64"/>
      <c r="D674" s="64"/>
    </row>
    <row r="675" spans="1:4" ht="15.75" customHeight="1">
      <c r="A675" s="64"/>
      <c r="B675" s="64"/>
      <c r="C675" s="64"/>
      <c r="D675" s="64"/>
    </row>
    <row r="676" spans="1:4" ht="15.75" customHeight="1">
      <c r="A676" s="64"/>
      <c r="B676" s="64"/>
      <c r="C676" s="64"/>
      <c r="D676" s="64"/>
    </row>
    <row r="677" spans="1:4" ht="15.75" customHeight="1">
      <c r="A677" s="64"/>
      <c r="B677" s="64"/>
      <c r="C677" s="64"/>
      <c r="D677" s="64"/>
    </row>
    <row r="678" spans="1:4" ht="15.75" customHeight="1">
      <c r="A678" s="64"/>
      <c r="B678" s="64"/>
      <c r="C678" s="64"/>
      <c r="D678" s="64"/>
    </row>
    <row r="679" spans="1:4" ht="15.75" customHeight="1">
      <c r="A679" s="64"/>
      <c r="B679" s="64"/>
      <c r="C679" s="64"/>
      <c r="D679" s="64"/>
    </row>
    <row r="680" spans="1:4" ht="15.75" customHeight="1">
      <c r="A680" s="64"/>
      <c r="B680" s="64"/>
      <c r="C680" s="64"/>
      <c r="D680" s="64"/>
    </row>
    <row r="681" spans="1:4" ht="15.75" customHeight="1">
      <c r="A681" s="64"/>
      <c r="B681" s="64"/>
      <c r="C681" s="64"/>
      <c r="D681" s="64"/>
    </row>
    <row r="682" spans="1:4" ht="15.75" customHeight="1">
      <c r="A682" s="64"/>
      <c r="B682" s="64"/>
      <c r="C682" s="64"/>
      <c r="D682" s="64"/>
    </row>
    <row r="683" spans="1:4" ht="15.75" customHeight="1">
      <c r="A683" s="64"/>
      <c r="B683" s="64"/>
      <c r="C683" s="64"/>
      <c r="D683" s="64"/>
    </row>
    <row r="684" spans="1:4" ht="15.75" customHeight="1">
      <c r="A684" s="64"/>
      <c r="B684" s="64"/>
      <c r="C684" s="64"/>
      <c r="D684" s="64"/>
    </row>
    <row r="685" spans="1:4" ht="15.75" customHeight="1">
      <c r="A685" s="64"/>
      <c r="B685" s="64"/>
      <c r="C685" s="64"/>
      <c r="D685" s="64"/>
    </row>
    <row r="686" spans="1:4" ht="15.75" customHeight="1">
      <c r="A686" s="64"/>
      <c r="B686" s="64"/>
      <c r="C686" s="64"/>
      <c r="D686" s="64"/>
    </row>
    <row r="687" spans="1:4" ht="15.75" customHeight="1">
      <c r="A687" s="64"/>
      <c r="B687" s="64"/>
      <c r="C687" s="64"/>
      <c r="D687" s="64"/>
    </row>
    <row r="688" spans="1:4" ht="15.75" customHeight="1">
      <c r="A688" s="64"/>
      <c r="B688" s="64"/>
      <c r="C688" s="64"/>
      <c r="D688" s="64"/>
    </row>
    <row r="689" spans="1:4" ht="15.75" customHeight="1">
      <c r="A689" s="64"/>
      <c r="B689" s="64"/>
      <c r="C689" s="64"/>
      <c r="D689" s="64"/>
    </row>
    <row r="690" spans="1:4" ht="15.75" customHeight="1">
      <c r="A690" s="64"/>
      <c r="B690" s="64"/>
      <c r="C690" s="64"/>
      <c r="D690" s="64"/>
    </row>
    <row r="691" spans="1:4" ht="15.75" customHeight="1">
      <c r="A691" s="64"/>
      <c r="B691" s="64"/>
      <c r="C691" s="64"/>
      <c r="D691" s="64"/>
    </row>
    <row r="692" spans="1:4" ht="15.75" customHeight="1">
      <c r="A692" s="64"/>
      <c r="B692" s="64"/>
      <c r="C692" s="64"/>
      <c r="D692" s="64"/>
    </row>
    <row r="693" spans="1:4" ht="15.75" customHeight="1">
      <c r="A693" s="64"/>
      <c r="B693" s="64"/>
      <c r="C693" s="64"/>
      <c r="D693" s="64"/>
    </row>
    <row r="694" spans="1:4" ht="15.75" customHeight="1">
      <c r="A694" s="64"/>
      <c r="B694" s="64"/>
      <c r="C694" s="64"/>
      <c r="D694" s="64"/>
    </row>
    <row r="695" spans="1:4" ht="15.75" customHeight="1">
      <c r="A695" s="64"/>
      <c r="B695" s="64"/>
      <c r="C695" s="64"/>
      <c r="D695" s="64"/>
    </row>
    <row r="696" spans="1:4" ht="15.75" customHeight="1">
      <c r="A696" s="64"/>
      <c r="B696" s="64"/>
      <c r="C696" s="64"/>
      <c r="D696" s="64"/>
    </row>
    <row r="697" spans="1:4" ht="15.75" customHeight="1">
      <c r="A697" s="64"/>
      <c r="B697" s="64"/>
      <c r="C697" s="64"/>
      <c r="D697" s="64"/>
    </row>
    <row r="698" spans="1:4" ht="15.75" customHeight="1">
      <c r="A698" s="64"/>
      <c r="B698" s="64"/>
      <c r="C698" s="64"/>
      <c r="D698" s="64"/>
    </row>
    <row r="699" spans="1:4" ht="15.75" customHeight="1">
      <c r="A699" s="64"/>
      <c r="B699" s="64"/>
      <c r="C699" s="64"/>
      <c r="D699" s="64"/>
    </row>
    <row r="700" spans="1:4" ht="15.75" customHeight="1">
      <c r="A700" s="64"/>
      <c r="B700" s="64"/>
      <c r="C700" s="64"/>
      <c r="D700" s="64"/>
    </row>
    <row r="701" spans="1:4" ht="15.75" customHeight="1">
      <c r="A701" s="64"/>
      <c r="B701" s="64"/>
      <c r="C701" s="64"/>
      <c r="D701" s="64"/>
    </row>
    <row r="702" spans="1:4" ht="15.75" customHeight="1">
      <c r="A702" s="64"/>
      <c r="B702" s="64"/>
      <c r="C702" s="64"/>
      <c r="D702" s="64"/>
    </row>
    <row r="703" spans="1:4" ht="15.75" customHeight="1">
      <c r="A703" s="64"/>
      <c r="B703" s="64"/>
      <c r="C703" s="64"/>
      <c r="D703" s="64"/>
    </row>
    <row r="704" spans="1:4" ht="15.75" customHeight="1">
      <c r="A704" s="64"/>
      <c r="B704" s="64"/>
      <c r="C704" s="64"/>
      <c r="D704" s="64"/>
    </row>
    <row r="705" spans="1:4" ht="15.75" customHeight="1">
      <c r="A705" s="64"/>
      <c r="B705" s="64"/>
      <c r="C705" s="64"/>
      <c r="D705" s="64"/>
    </row>
    <row r="706" spans="1:4" ht="15.75" customHeight="1">
      <c r="A706" s="64"/>
      <c r="B706" s="64"/>
      <c r="C706" s="64"/>
      <c r="D706" s="64"/>
    </row>
    <row r="707" spans="1:4" ht="15.75" customHeight="1">
      <c r="A707" s="64"/>
      <c r="B707" s="64"/>
      <c r="C707" s="64"/>
      <c r="D707" s="64"/>
    </row>
    <row r="708" spans="1:4" ht="15.75" customHeight="1">
      <c r="A708" s="64"/>
      <c r="B708" s="64"/>
      <c r="C708" s="64"/>
      <c r="D708" s="64"/>
    </row>
    <row r="709" spans="1:4" ht="15.75" customHeight="1">
      <c r="A709" s="64"/>
      <c r="B709" s="64"/>
      <c r="C709" s="64"/>
      <c r="D709" s="64"/>
    </row>
    <row r="710" spans="1:4" ht="15.75" customHeight="1">
      <c r="A710" s="64"/>
      <c r="B710" s="64"/>
      <c r="C710" s="64"/>
      <c r="D710" s="64"/>
    </row>
    <row r="711" spans="1:4" ht="15.75" customHeight="1">
      <c r="A711" s="64"/>
      <c r="B711" s="64"/>
      <c r="C711" s="64"/>
      <c r="D711" s="64"/>
    </row>
    <row r="712" spans="1:4" ht="15.75" customHeight="1">
      <c r="A712" s="64"/>
      <c r="B712" s="64"/>
      <c r="C712" s="64"/>
      <c r="D712" s="64"/>
    </row>
    <row r="713" spans="1:4" ht="15.75" customHeight="1">
      <c r="A713" s="64"/>
      <c r="B713" s="64"/>
      <c r="C713" s="64"/>
      <c r="D713" s="64"/>
    </row>
    <row r="714" spans="1:4" ht="15.75" customHeight="1">
      <c r="A714" s="64"/>
      <c r="B714" s="64"/>
      <c r="C714" s="64"/>
      <c r="D714" s="64"/>
    </row>
    <row r="715" spans="1:4" ht="15.75" customHeight="1">
      <c r="A715" s="64"/>
      <c r="B715" s="64"/>
      <c r="C715" s="64"/>
      <c r="D715" s="64"/>
    </row>
    <row r="716" spans="1:4" ht="15.75" customHeight="1">
      <c r="A716" s="64"/>
      <c r="B716" s="64"/>
      <c r="C716" s="64"/>
      <c r="D716" s="64"/>
    </row>
    <row r="717" spans="1:4" ht="15.75" customHeight="1">
      <c r="A717" s="64"/>
      <c r="B717" s="64"/>
      <c r="C717" s="64"/>
      <c r="D717" s="64"/>
    </row>
    <row r="718" spans="1:4" ht="15.75" customHeight="1">
      <c r="A718" s="64"/>
      <c r="B718" s="64"/>
      <c r="C718" s="64"/>
      <c r="D718" s="64"/>
    </row>
    <row r="719" spans="1:4" ht="15.75" customHeight="1">
      <c r="A719" s="64"/>
      <c r="B719" s="64"/>
      <c r="C719" s="64"/>
      <c r="D719" s="64"/>
    </row>
    <row r="720" spans="1:4" ht="15.75" customHeight="1">
      <c r="A720" s="64"/>
      <c r="B720" s="64"/>
      <c r="C720" s="64"/>
      <c r="D720" s="64"/>
    </row>
    <row r="721" spans="1:4" ht="15.75" customHeight="1">
      <c r="A721" s="64"/>
      <c r="B721" s="64"/>
      <c r="C721" s="64"/>
      <c r="D721" s="64"/>
    </row>
    <row r="722" spans="1:4" ht="15.75" customHeight="1">
      <c r="A722" s="64"/>
      <c r="B722" s="64"/>
      <c r="C722" s="64"/>
      <c r="D722" s="64"/>
    </row>
    <row r="723" spans="1:4" ht="15.75" customHeight="1">
      <c r="A723" s="64"/>
      <c r="B723" s="64"/>
      <c r="C723" s="64"/>
      <c r="D723" s="64"/>
    </row>
    <row r="724" spans="1:4" ht="15.75" customHeight="1">
      <c r="A724" s="64"/>
      <c r="B724" s="64"/>
      <c r="C724" s="64"/>
      <c r="D724" s="64"/>
    </row>
    <row r="725" spans="1:4" ht="15.75" customHeight="1">
      <c r="A725" s="64"/>
      <c r="B725" s="64"/>
      <c r="C725" s="64"/>
      <c r="D725" s="64"/>
    </row>
    <row r="726" spans="1:4" ht="15.75" customHeight="1">
      <c r="A726" s="64"/>
      <c r="B726" s="64"/>
      <c r="C726" s="64"/>
      <c r="D726" s="64"/>
    </row>
    <row r="727" spans="1:4" ht="15.75" customHeight="1">
      <c r="A727" s="64"/>
      <c r="B727" s="64"/>
      <c r="C727" s="64"/>
      <c r="D727" s="64"/>
    </row>
    <row r="728" spans="1:4" ht="15.75" customHeight="1">
      <c r="A728" s="64"/>
      <c r="B728" s="64"/>
      <c r="C728" s="64"/>
      <c r="D728" s="64"/>
    </row>
    <row r="729" spans="1:4" ht="15.75" customHeight="1">
      <c r="A729" s="64"/>
      <c r="B729" s="64"/>
      <c r="C729" s="64"/>
      <c r="D729" s="64"/>
    </row>
    <row r="730" spans="1:4" ht="15.75" customHeight="1">
      <c r="A730" s="64"/>
      <c r="B730" s="64"/>
      <c r="C730" s="64"/>
      <c r="D730" s="64"/>
    </row>
    <row r="731" spans="1:4" ht="15.75" customHeight="1">
      <c r="A731" s="64"/>
      <c r="B731" s="64"/>
      <c r="C731" s="64"/>
      <c r="D731" s="64"/>
    </row>
    <row r="732" spans="1:4" ht="15.75" customHeight="1">
      <c r="A732" s="64"/>
      <c r="B732" s="64"/>
      <c r="C732" s="64"/>
      <c r="D732" s="64"/>
    </row>
    <row r="733" spans="1:4" ht="15.75" customHeight="1">
      <c r="A733" s="64"/>
      <c r="B733" s="64"/>
      <c r="C733" s="64"/>
      <c r="D733" s="64"/>
    </row>
    <row r="734" spans="1:4" ht="15.75" customHeight="1">
      <c r="A734" s="64"/>
      <c r="B734" s="64"/>
      <c r="C734" s="64"/>
      <c r="D734" s="64"/>
    </row>
    <row r="735" spans="1:4" ht="15.75" customHeight="1">
      <c r="A735" s="64"/>
      <c r="B735" s="64"/>
      <c r="C735" s="64"/>
      <c r="D735" s="64"/>
    </row>
    <row r="736" spans="1:4" ht="15.75" customHeight="1">
      <c r="A736" s="64"/>
      <c r="B736" s="64"/>
      <c r="C736" s="64"/>
      <c r="D736" s="64"/>
    </row>
    <row r="737" spans="1:4" ht="15.75" customHeight="1">
      <c r="A737" s="64"/>
      <c r="B737" s="64"/>
      <c r="C737" s="64"/>
      <c r="D737" s="64"/>
    </row>
    <row r="738" spans="1:4" ht="15.75" customHeight="1">
      <c r="A738" s="64"/>
      <c r="B738" s="64"/>
      <c r="C738" s="64"/>
      <c r="D738" s="64"/>
    </row>
    <row r="739" spans="1:4" ht="15.75" customHeight="1">
      <c r="A739" s="64"/>
      <c r="B739" s="64"/>
      <c r="C739" s="64"/>
      <c r="D739" s="64"/>
    </row>
    <row r="740" spans="1:4" ht="15.75" customHeight="1">
      <c r="A740" s="64"/>
      <c r="B740" s="64"/>
      <c r="C740" s="64"/>
      <c r="D740" s="64"/>
    </row>
    <row r="741" spans="1:4" ht="15.75" customHeight="1">
      <c r="A741" s="64"/>
      <c r="B741" s="64"/>
      <c r="C741" s="64"/>
      <c r="D741" s="64"/>
    </row>
    <row r="742" spans="1:4" ht="15.75" customHeight="1">
      <c r="A742" s="64"/>
      <c r="B742" s="64"/>
      <c r="C742" s="64"/>
      <c r="D742" s="64"/>
    </row>
    <row r="743" spans="1:4" ht="15.75" customHeight="1">
      <c r="A743" s="64"/>
      <c r="B743" s="64"/>
      <c r="C743" s="64"/>
      <c r="D743" s="64"/>
    </row>
    <row r="744" spans="1:4" ht="15.75" customHeight="1">
      <c r="A744" s="64"/>
      <c r="B744" s="64"/>
      <c r="C744" s="64"/>
      <c r="D744" s="64"/>
    </row>
    <row r="745" spans="1:4" ht="15.75" customHeight="1">
      <c r="A745" s="64"/>
      <c r="B745" s="64"/>
      <c r="C745" s="64"/>
      <c r="D745" s="64"/>
    </row>
    <row r="746" spans="1:4" ht="15.75" customHeight="1">
      <c r="A746" s="64"/>
      <c r="B746" s="64"/>
      <c r="C746" s="64"/>
      <c r="D746" s="64"/>
    </row>
    <row r="747" spans="1:4" ht="15.75" customHeight="1">
      <c r="A747" s="64"/>
      <c r="B747" s="64"/>
      <c r="C747" s="64"/>
      <c r="D747" s="64"/>
    </row>
    <row r="748" spans="1:4" ht="15.75" customHeight="1">
      <c r="A748" s="64"/>
      <c r="B748" s="64"/>
      <c r="C748" s="64"/>
      <c r="D748" s="64"/>
    </row>
    <row r="749" spans="1:4" ht="15.75" customHeight="1">
      <c r="A749" s="64"/>
      <c r="B749" s="64"/>
      <c r="C749" s="64"/>
      <c r="D749" s="64"/>
    </row>
    <row r="750" spans="1:4" ht="15.75" customHeight="1">
      <c r="A750" s="64"/>
      <c r="B750" s="64"/>
      <c r="C750" s="64"/>
      <c r="D750" s="64"/>
    </row>
    <row r="751" spans="1:4" ht="15.75" customHeight="1">
      <c r="A751" s="64"/>
      <c r="B751" s="64"/>
      <c r="C751" s="64"/>
      <c r="D751" s="64"/>
    </row>
    <row r="752" spans="1:4" ht="15.75" customHeight="1">
      <c r="A752" s="64"/>
      <c r="B752" s="64"/>
      <c r="C752" s="64"/>
      <c r="D752" s="64"/>
    </row>
    <row r="753" spans="1:4" ht="15.75" customHeight="1">
      <c r="A753" s="64"/>
      <c r="B753" s="64"/>
      <c r="C753" s="64"/>
      <c r="D753" s="64"/>
    </row>
    <row r="754" spans="1:4" ht="15.75" customHeight="1">
      <c r="A754" s="64"/>
      <c r="B754" s="64"/>
      <c r="C754" s="64"/>
      <c r="D754" s="64"/>
    </row>
    <row r="755" spans="1:4" ht="15.75" customHeight="1">
      <c r="A755" s="64"/>
      <c r="B755" s="64"/>
      <c r="C755" s="64"/>
      <c r="D755" s="64"/>
    </row>
    <row r="756" spans="1:4" ht="15.75" customHeight="1">
      <c r="A756" s="64"/>
      <c r="B756" s="64"/>
      <c r="C756" s="64"/>
      <c r="D756" s="64"/>
    </row>
    <row r="757" spans="1:4" ht="15.75" customHeight="1">
      <c r="A757" s="64"/>
      <c r="B757" s="64"/>
      <c r="C757" s="64"/>
      <c r="D757" s="64"/>
    </row>
    <row r="758" spans="1:4" ht="15.75" customHeight="1">
      <c r="A758" s="64"/>
      <c r="B758" s="64"/>
      <c r="C758" s="64"/>
      <c r="D758" s="64"/>
    </row>
    <row r="759" spans="1:4" ht="15.75" customHeight="1">
      <c r="A759" s="64"/>
      <c r="B759" s="64"/>
      <c r="C759" s="64"/>
      <c r="D759" s="64"/>
    </row>
    <row r="760" spans="1:4" ht="15.75" customHeight="1">
      <c r="A760" s="64"/>
      <c r="B760" s="64"/>
      <c r="C760" s="64"/>
      <c r="D760" s="64"/>
    </row>
    <row r="761" spans="1:4" ht="15.75" customHeight="1">
      <c r="A761" s="64"/>
      <c r="B761" s="64"/>
      <c r="C761" s="64"/>
      <c r="D761" s="64"/>
    </row>
    <row r="762" spans="1:4" ht="15.75" customHeight="1">
      <c r="A762" s="64"/>
      <c r="B762" s="64"/>
      <c r="C762" s="64"/>
      <c r="D762" s="64"/>
    </row>
    <row r="763" spans="1:4" ht="15.75" customHeight="1">
      <c r="A763" s="64"/>
      <c r="B763" s="64"/>
      <c r="C763" s="64"/>
      <c r="D763" s="64"/>
    </row>
    <row r="764" spans="1:4" ht="15.75" customHeight="1">
      <c r="A764" s="64"/>
      <c r="B764" s="64"/>
      <c r="C764" s="64"/>
      <c r="D764" s="64"/>
    </row>
    <row r="765" spans="1:4" ht="15.75" customHeight="1">
      <c r="A765" s="64"/>
      <c r="B765" s="64"/>
      <c r="C765" s="64"/>
      <c r="D765" s="64"/>
    </row>
    <row r="766" spans="1:4" ht="15.75" customHeight="1">
      <c r="A766" s="64"/>
      <c r="B766" s="64"/>
      <c r="C766" s="64"/>
      <c r="D766" s="64"/>
    </row>
    <row r="767" spans="1:4" ht="15.75" customHeight="1">
      <c r="A767" s="64"/>
      <c r="B767" s="64"/>
      <c r="C767" s="64"/>
      <c r="D767" s="64"/>
    </row>
    <row r="768" spans="1:4" ht="15.75" customHeight="1">
      <c r="A768" s="64"/>
      <c r="B768" s="64"/>
      <c r="C768" s="64"/>
      <c r="D768" s="64"/>
    </row>
    <row r="769" spans="1:4" ht="15.75" customHeight="1">
      <c r="A769" s="64"/>
      <c r="B769" s="64"/>
      <c r="C769" s="64"/>
      <c r="D769" s="64"/>
    </row>
    <row r="770" spans="1:4" ht="15.75" customHeight="1">
      <c r="A770" s="64"/>
      <c r="B770" s="64"/>
      <c r="C770" s="64"/>
      <c r="D770" s="64"/>
    </row>
    <row r="771" spans="1:4" ht="15.75" customHeight="1">
      <c r="A771" s="64"/>
      <c r="B771" s="64"/>
      <c r="C771" s="64"/>
      <c r="D771" s="64"/>
    </row>
    <row r="772" spans="1:4" ht="15.75" customHeight="1">
      <c r="A772" s="64"/>
      <c r="B772" s="64"/>
      <c r="C772" s="64"/>
      <c r="D772" s="64"/>
    </row>
    <row r="773" spans="1:4" ht="15.75" customHeight="1">
      <c r="A773" s="64"/>
      <c r="B773" s="64"/>
      <c r="C773" s="64"/>
      <c r="D773" s="64"/>
    </row>
    <row r="774" spans="1:4" ht="15.75" customHeight="1">
      <c r="A774" s="64"/>
      <c r="B774" s="64"/>
      <c r="C774" s="64"/>
      <c r="D774" s="64"/>
    </row>
    <row r="775" spans="1:4" ht="15.75" customHeight="1">
      <c r="A775" s="64"/>
      <c r="B775" s="64"/>
      <c r="C775" s="64"/>
      <c r="D775" s="64"/>
    </row>
    <row r="776" spans="1:4" ht="15.75" customHeight="1">
      <c r="A776" s="64"/>
      <c r="B776" s="64"/>
      <c r="C776" s="64"/>
      <c r="D776" s="64"/>
    </row>
    <row r="777" spans="1:4" ht="15.75" customHeight="1">
      <c r="A777" s="64"/>
      <c r="B777" s="64"/>
      <c r="C777" s="64"/>
      <c r="D777" s="64"/>
    </row>
    <row r="778" spans="1:4" ht="15.75" customHeight="1">
      <c r="A778" s="64"/>
      <c r="B778" s="64"/>
      <c r="C778" s="64"/>
      <c r="D778" s="64"/>
    </row>
    <row r="779" spans="1:4" ht="15.75" customHeight="1">
      <c r="A779" s="64"/>
      <c r="B779" s="64"/>
      <c r="C779" s="64"/>
      <c r="D779" s="64"/>
    </row>
    <row r="780" spans="1:4" ht="15.75" customHeight="1">
      <c r="A780" s="64"/>
      <c r="B780" s="64"/>
      <c r="C780" s="64"/>
      <c r="D780" s="64"/>
    </row>
    <row r="781" spans="1:4" ht="15.75" customHeight="1">
      <c r="A781" s="64"/>
      <c r="B781" s="64"/>
      <c r="C781" s="64"/>
      <c r="D781" s="64"/>
    </row>
    <row r="782" spans="1:4" ht="15.75" customHeight="1">
      <c r="A782" s="64"/>
      <c r="B782" s="64"/>
      <c r="C782" s="64"/>
      <c r="D782" s="64"/>
    </row>
    <row r="783" spans="1:4" ht="15.75" customHeight="1">
      <c r="A783" s="64"/>
      <c r="B783" s="64"/>
      <c r="C783" s="64"/>
      <c r="D783" s="64"/>
    </row>
    <row r="784" spans="1:4" ht="15.75" customHeight="1">
      <c r="A784" s="64"/>
      <c r="B784" s="64"/>
      <c r="C784" s="64"/>
      <c r="D784" s="64"/>
    </row>
    <row r="785" spans="1:4" ht="15.75" customHeight="1">
      <c r="A785" s="64"/>
      <c r="B785" s="64"/>
      <c r="C785" s="64"/>
      <c r="D785" s="64"/>
    </row>
    <row r="786" spans="1:4" ht="15.75" customHeight="1">
      <c r="A786" s="64"/>
      <c r="B786" s="64"/>
      <c r="C786" s="64"/>
      <c r="D786" s="64"/>
    </row>
    <row r="787" spans="1:4" ht="15.75" customHeight="1">
      <c r="A787" s="64"/>
      <c r="B787" s="64"/>
      <c r="C787" s="64"/>
      <c r="D787" s="64"/>
    </row>
    <row r="788" spans="1:4" ht="15.75" customHeight="1">
      <c r="A788" s="64"/>
      <c r="B788" s="64"/>
      <c r="C788" s="64"/>
      <c r="D788" s="64"/>
    </row>
    <row r="789" spans="1:4" ht="15.75" customHeight="1">
      <c r="A789" s="64"/>
      <c r="B789" s="64"/>
      <c r="C789" s="64"/>
      <c r="D789" s="64"/>
    </row>
    <row r="790" spans="1:4" ht="15.75" customHeight="1">
      <c r="A790" s="64"/>
      <c r="B790" s="64"/>
      <c r="C790" s="64"/>
      <c r="D790" s="64"/>
    </row>
    <row r="791" spans="1:4" ht="15.75" customHeight="1">
      <c r="A791" s="64"/>
      <c r="B791" s="64"/>
      <c r="C791" s="64"/>
      <c r="D791" s="64"/>
    </row>
    <row r="792" spans="1:4" ht="15.75" customHeight="1">
      <c r="A792" s="64"/>
      <c r="B792" s="64"/>
      <c r="C792" s="64"/>
      <c r="D792" s="64"/>
    </row>
    <row r="793" spans="1:4" ht="15.75" customHeight="1">
      <c r="A793" s="64"/>
      <c r="B793" s="64"/>
      <c r="C793" s="64"/>
      <c r="D793" s="64"/>
    </row>
    <row r="794" spans="1:4" ht="15.75" customHeight="1">
      <c r="A794" s="64"/>
      <c r="B794" s="64"/>
      <c r="C794" s="64"/>
      <c r="D794" s="64"/>
    </row>
    <row r="795" spans="1:4" ht="15.75" customHeight="1">
      <c r="A795" s="64"/>
      <c r="B795" s="64"/>
      <c r="C795" s="64"/>
      <c r="D795" s="64"/>
    </row>
    <row r="796" spans="1:4" ht="15.75" customHeight="1">
      <c r="A796" s="64"/>
      <c r="B796" s="64"/>
      <c r="C796" s="64"/>
      <c r="D796" s="64"/>
    </row>
    <row r="797" spans="1:4" ht="15.75" customHeight="1">
      <c r="A797" s="64"/>
      <c r="B797" s="64"/>
      <c r="C797" s="64"/>
      <c r="D797" s="64"/>
    </row>
    <row r="798" spans="1:4" ht="15.75" customHeight="1">
      <c r="A798" s="64"/>
      <c r="B798" s="64"/>
      <c r="C798" s="64"/>
      <c r="D798" s="64"/>
    </row>
    <row r="799" spans="1:4" ht="15.75" customHeight="1">
      <c r="A799" s="64"/>
      <c r="B799" s="64"/>
      <c r="C799" s="64"/>
      <c r="D799" s="64"/>
    </row>
    <row r="800" spans="1:4" ht="15.75" customHeight="1">
      <c r="A800" s="64"/>
      <c r="B800" s="64"/>
      <c r="C800" s="64"/>
      <c r="D800" s="64"/>
    </row>
    <row r="801" spans="1:4" ht="15.75" customHeight="1">
      <c r="A801" s="64"/>
      <c r="B801" s="64"/>
      <c r="C801" s="64"/>
      <c r="D801" s="64"/>
    </row>
    <row r="802" spans="1:4" ht="15.75" customHeight="1">
      <c r="A802" s="64"/>
      <c r="B802" s="64"/>
      <c r="C802" s="64"/>
      <c r="D802" s="64"/>
    </row>
    <row r="803" spans="1:4" ht="15.75" customHeight="1">
      <c r="A803" s="64"/>
      <c r="B803" s="64"/>
      <c r="C803" s="64"/>
      <c r="D803" s="64"/>
    </row>
    <row r="804" spans="1:4" ht="15.75" customHeight="1">
      <c r="A804" s="64"/>
      <c r="B804" s="64"/>
      <c r="C804" s="64"/>
      <c r="D804" s="64"/>
    </row>
    <row r="805" spans="1:4" ht="15.75" customHeight="1">
      <c r="A805" s="64"/>
      <c r="B805" s="64"/>
      <c r="C805" s="64"/>
      <c r="D805" s="64"/>
    </row>
    <row r="806" spans="1:4" ht="15.75" customHeight="1">
      <c r="A806" s="64"/>
      <c r="B806" s="64"/>
      <c r="C806" s="64"/>
      <c r="D806" s="64"/>
    </row>
    <row r="807" spans="1:4" ht="15.75" customHeight="1">
      <c r="A807" s="64"/>
      <c r="B807" s="64"/>
      <c r="C807" s="64"/>
      <c r="D807" s="64"/>
    </row>
    <row r="808" spans="1:4" ht="15.75" customHeight="1">
      <c r="A808" s="64"/>
      <c r="B808" s="64"/>
      <c r="C808" s="64"/>
      <c r="D808" s="64"/>
    </row>
    <row r="809" spans="1:4" ht="15.75" customHeight="1">
      <c r="A809" s="64"/>
      <c r="B809" s="64"/>
      <c r="C809" s="64"/>
      <c r="D809" s="64"/>
    </row>
    <row r="810" spans="1:4" ht="15.75" customHeight="1">
      <c r="A810" s="64"/>
      <c r="B810" s="64"/>
      <c r="C810" s="64"/>
      <c r="D810" s="64"/>
    </row>
    <row r="811" spans="1:4" ht="15.75" customHeight="1">
      <c r="A811" s="64"/>
      <c r="B811" s="64"/>
      <c r="C811" s="64"/>
      <c r="D811" s="64"/>
    </row>
    <row r="812" spans="1:4" ht="15.75" customHeight="1">
      <c r="A812" s="64"/>
      <c r="B812" s="64"/>
      <c r="C812" s="64"/>
      <c r="D812" s="64"/>
    </row>
    <row r="813" spans="1:4" ht="15.75" customHeight="1">
      <c r="A813" s="64"/>
      <c r="B813" s="64"/>
      <c r="C813" s="64"/>
      <c r="D813" s="64"/>
    </row>
    <row r="814" spans="1:4" ht="15.75" customHeight="1">
      <c r="A814" s="64"/>
      <c r="B814" s="64"/>
      <c r="C814" s="64"/>
      <c r="D814" s="64"/>
    </row>
    <row r="815" spans="1:4" ht="15.75" customHeight="1">
      <c r="A815" s="64"/>
      <c r="B815" s="64"/>
      <c r="C815" s="64"/>
      <c r="D815" s="64"/>
    </row>
    <row r="816" spans="1:4" ht="15.75" customHeight="1">
      <c r="A816" s="64"/>
      <c r="B816" s="64"/>
      <c r="C816" s="64"/>
      <c r="D816" s="64"/>
    </row>
    <row r="817" spans="1:4" ht="15.75" customHeight="1">
      <c r="A817" s="64"/>
      <c r="B817" s="64"/>
      <c r="C817" s="64"/>
      <c r="D817" s="64"/>
    </row>
    <row r="818" spans="1:4" ht="15.75" customHeight="1">
      <c r="A818" s="64"/>
      <c r="B818" s="64"/>
      <c r="C818" s="64"/>
      <c r="D818" s="64"/>
    </row>
    <row r="819" spans="1:4" ht="15.75" customHeight="1">
      <c r="A819" s="64"/>
      <c r="B819" s="64"/>
      <c r="C819" s="64"/>
      <c r="D819" s="64"/>
    </row>
    <row r="820" spans="1:4" ht="15.75" customHeight="1">
      <c r="A820" s="64"/>
      <c r="B820" s="64"/>
      <c r="C820" s="64"/>
      <c r="D820" s="64"/>
    </row>
    <row r="821" spans="1:4" ht="15.75" customHeight="1">
      <c r="A821" s="64"/>
      <c r="B821" s="64"/>
      <c r="C821" s="64"/>
      <c r="D821" s="64"/>
    </row>
    <row r="822" spans="1:4" ht="15.75" customHeight="1">
      <c r="A822" s="64"/>
      <c r="B822" s="64"/>
      <c r="C822" s="64"/>
      <c r="D822" s="64"/>
    </row>
    <row r="823" spans="1:4" ht="15.75" customHeight="1">
      <c r="A823" s="64"/>
      <c r="B823" s="64"/>
      <c r="C823" s="64"/>
      <c r="D823" s="64"/>
    </row>
    <row r="824" spans="1:4" ht="15.75" customHeight="1">
      <c r="A824" s="64"/>
      <c r="B824" s="64"/>
      <c r="C824" s="64"/>
      <c r="D824" s="64"/>
    </row>
    <row r="825" spans="1:4" ht="15.75" customHeight="1">
      <c r="A825" s="64"/>
      <c r="B825" s="64"/>
      <c r="C825" s="64"/>
      <c r="D825" s="64"/>
    </row>
    <row r="826" spans="1:4" ht="15.75" customHeight="1">
      <c r="A826" s="64"/>
      <c r="B826" s="64"/>
      <c r="C826" s="64"/>
      <c r="D826" s="64"/>
    </row>
    <row r="827" spans="1:4" ht="15.75" customHeight="1">
      <c r="A827" s="64"/>
      <c r="B827" s="64"/>
      <c r="C827" s="64"/>
      <c r="D827" s="64"/>
    </row>
    <row r="828" spans="1:4" ht="15.75" customHeight="1">
      <c r="A828" s="64"/>
      <c r="B828" s="64"/>
      <c r="C828" s="64"/>
      <c r="D828" s="64"/>
    </row>
    <row r="829" spans="1:4" ht="15.75" customHeight="1">
      <c r="A829" s="64"/>
      <c r="B829" s="64"/>
      <c r="C829" s="64"/>
      <c r="D829" s="64"/>
    </row>
    <row r="830" spans="1:4" ht="15.75" customHeight="1">
      <c r="A830" s="64"/>
      <c r="B830" s="64"/>
      <c r="C830" s="64"/>
      <c r="D830" s="64"/>
    </row>
    <row r="831" spans="1:4" ht="15.75" customHeight="1">
      <c r="A831" s="64"/>
      <c r="B831" s="64"/>
      <c r="C831" s="64"/>
      <c r="D831" s="64"/>
    </row>
    <row r="832" spans="1:4" ht="15.75" customHeight="1">
      <c r="A832" s="64"/>
      <c r="B832" s="64"/>
      <c r="C832" s="64"/>
      <c r="D832" s="64"/>
    </row>
    <row r="833" spans="1:4" ht="15.75" customHeight="1">
      <c r="A833" s="64"/>
      <c r="B833" s="64"/>
      <c r="C833" s="64"/>
      <c r="D833" s="64"/>
    </row>
    <row r="834" spans="1:4" ht="15.75" customHeight="1">
      <c r="A834" s="64"/>
      <c r="B834" s="64"/>
      <c r="C834" s="64"/>
      <c r="D834" s="64"/>
    </row>
    <row r="835" spans="1:4" ht="15.75" customHeight="1">
      <c r="A835" s="64"/>
      <c r="B835" s="64"/>
      <c r="C835" s="64"/>
      <c r="D835" s="64"/>
    </row>
    <row r="836" spans="1:4" ht="15.75" customHeight="1">
      <c r="A836" s="64"/>
      <c r="B836" s="64"/>
      <c r="C836" s="64"/>
      <c r="D836" s="64"/>
    </row>
    <row r="837" spans="1:4" ht="15.75" customHeight="1">
      <c r="A837" s="64"/>
      <c r="B837" s="64"/>
      <c r="C837" s="64"/>
      <c r="D837" s="64"/>
    </row>
    <row r="838" spans="1:4" ht="15.75" customHeight="1">
      <c r="A838" s="64"/>
      <c r="B838" s="64"/>
      <c r="C838" s="64"/>
      <c r="D838" s="64"/>
    </row>
    <row r="839" spans="1:4" ht="15.75" customHeight="1">
      <c r="A839" s="64"/>
      <c r="B839" s="64"/>
      <c r="C839" s="64"/>
      <c r="D839" s="64"/>
    </row>
    <row r="840" spans="1:4" ht="15.75" customHeight="1">
      <c r="A840" s="64"/>
      <c r="B840" s="64"/>
      <c r="C840" s="64"/>
      <c r="D840" s="64"/>
    </row>
    <row r="841" spans="1:4" ht="15.75" customHeight="1">
      <c r="A841" s="64"/>
      <c r="B841" s="64"/>
      <c r="C841" s="64"/>
      <c r="D841" s="64"/>
    </row>
    <row r="842" spans="1:4" ht="15.75" customHeight="1">
      <c r="A842" s="64"/>
      <c r="B842" s="64"/>
      <c r="C842" s="64"/>
      <c r="D842" s="64"/>
    </row>
    <row r="843" spans="1:4" ht="15.75" customHeight="1">
      <c r="A843" s="64"/>
      <c r="B843" s="64"/>
      <c r="C843" s="64"/>
      <c r="D843" s="64"/>
    </row>
    <row r="844" spans="1:4" ht="15.75" customHeight="1">
      <c r="A844" s="64"/>
      <c r="B844" s="64"/>
      <c r="C844" s="64"/>
      <c r="D844" s="64"/>
    </row>
    <row r="845" spans="1:4" ht="15.75" customHeight="1">
      <c r="A845" s="64"/>
      <c r="B845" s="64"/>
      <c r="C845" s="64"/>
      <c r="D845" s="64"/>
    </row>
    <row r="846" spans="1:4" ht="15.75" customHeight="1">
      <c r="A846" s="64"/>
      <c r="B846" s="64"/>
      <c r="C846" s="64"/>
      <c r="D846" s="64"/>
    </row>
    <row r="847" spans="1:4" ht="15.75" customHeight="1">
      <c r="A847" s="64"/>
      <c r="B847" s="64"/>
      <c r="C847" s="64"/>
      <c r="D847" s="64"/>
    </row>
    <row r="848" spans="1:4" ht="15.75" customHeight="1">
      <c r="A848" s="64"/>
      <c r="B848" s="64"/>
      <c r="C848" s="64"/>
      <c r="D848" s="64"/>
    </row>
    <row r="849" spans="1:4" ht="15.75" customHeight="1">
      <c r="A849" s="64"/>
      <c r="B849" s="64"/>
      <c r="C849" s="64"/>
      <c r="D849" s="64"/>
    </row>
    <row r="850" spans="1:4" ht="15.75" customHeight="1">
      <c r="A850" s="64"/>
      <c r="B850" s="64"/>
      <c r="C850" s="64"/>
      <c r="D850" s="64"/>
    </row>
    <row r="851" spans="1:4" ht="15.75" customHeight="1">
      <c r="A851" s="64"/>
      <c r="B851" s="64"/>
      <c r="C851" s="64"/>
      <c r="D851" s="64"/>
    </row>
    <row r="852" spans="1:4" ht="15.75" customHeight="1">
      <c r="A852" s="64"/>
      <c r="B852" s="64"/>
      <c r="C852" s="64"/>
      <c r="D852" s="64"/>
    </row>
    <row r="853" spans="1:4" ht="15.75" customHeight="1">
      <c r="A853" s="64"/>
      <c r="B853" s="64"/>
      <c r="C853" s="64"/>
      <c r="D853" s="64"/>
    </row>
    <row r="854" spans="1:4" ht="15.75" customHeight="1">
      <c r="A854" s="64"/>
      <c r="B854" s="64"/>
      <c r="C854" s="64"/>
      <c r="D854" s="64"/>
    </row>
    <row r="855" spans="1:4" ht="15.75" customHeight="1">
      <c r="A855" s="64"/>
      <c r="B855" s="64"/>
      <c r="C855" s="64"/>
      <c r="D855" s="64"/>
    </row>
    <row r="856" spans="1:4" ht="15.75" customHeight="1">
      <c r="A856" s="64"/>
      <c r="B856" s="64"/>
      <c r="C856" s="64"/>
      <c r="D856" s="64"/>
    </row>
    <row r="857" spans="1:4" ht="15.75" customHeight="1">
      <c r="A857" s="64"/>
      <c r="B857" s="64"/>
      <c r="C857" s="64"/>
      <c r="D857" s="64"/>
    </row>
    <row r="858" spans="1:4" ht="15.75" customHeight="1">
      <c r="A858" s="64"/>
      <c r="B858" s="64"/>
      <c r="C858" s="64"/>
      <c r="D858" s="64"/>
    </row>
    <row r="859" spans="1:4" ht="15.75" customHeight="1">
      <c r="A859" s="64"/>
      <c r="B859" s="64"/>
      <c r="C859" s="64"/>
      <c r="D859" s="64"/>
    </row>
    <row r="860" spans="1:4" ht="15.75" customHeight="1">
      <c r="A860" s="64"/>
      <c r="B860" s="64"/>
      <c r="C860" s="64"/>
      <c r="D860" s="64"/>
    </row>
    <row r="861" spans="1:4" ht="15.75" customHeight="1">
      <c r="A861" s="64"/>
      <c r="B861" s="64"/>
      <c r="C861" s="64"/>
      <c r="D861" s="64"/>
    </row>
    <row r="862" spans="1:4" ht="15.75" customHeight="1">
      <c r="A862" s="64"/>
      <c r="B862" s="64"/>
      <c r="C862" s="64"/>
      <c r="D862" s="64"/>
    </row>
    <row r="863" spans="1:4" ht="15.75" customHeight="1">
      <c r="A863" s="64"/>
      <c r="B863" s="64"/>
      <c r="C863" s="64"/>
      <c r="D863" s="64"/>
    </row>
    <row r="864" spans="1:4" ht="15.75" customHeight="1">
      <c r="A864" s="64"/>
      <c r="B864" s="64"/>
      <c r="C864" s="64"/>
      <c r="D864" s="64"/>
    </row>
    <row r="865" spans="1:4" ht="15.75" customHeight="1">
      <c r="A865" s="64"/>
      <c r="B865" s="64"/>
      <c r="C865" s="64"/>
      <c r="D865" s="64"/>
    </row>
    <row r="866" spans="1:4" ht="15.75" customHeight="1">
      <c r="A866" s="64"/>
      <c r="B866" s="64"/>
      <c r="C866" s="64"/>
      <c r="D866" s="64"/>
    </row>
    <row r="867" spans="1:4" ht="15.75" customHeight="1">
      <c r="A867" s="64"/>
      <c r="B867" s="64"/>
      <c r="C867" s="64"/>
      <c r="D867" s="64"/>
    </row>
    <row r="868" spans="1:4" ht="15.75" customHeight="1">
      <c r="A868" s="64"/>
      <c r="B868" s="64"/>
      <c r="C868" s="64"/>
      <c r="D868" s="64"/>
    </row>
    <row r="869" spans="1:4" ht="15.75" customHeight="1">
      <c r="A869" s="64"/>
      <c r="B869" s="64"/>
      <c r="C869" s="64"/>
      <c r="D869" s="64"/>
    </row>
    <row r="870" spans="1:4" ht="15.75" customHeight="1">
      <c r="A870" s="64"/>
      <c r="B870" s="64"/>
      <c r="C870" s="64"/>
      <c r="D870" s="64"/>
    </row>
    <row r="871" spans="1:4" ht="15.75" customHeight="1">
      <c r="A871" s="64"/>
      <c r="B871" s="64"/>
      <c r="C871" s="64"/>
      <c r="D871" s="64"/>
    </row>
    <row r="872" spans="1:4" ht="15.75" customHeight="1">
      <c r="A872" s="64"/>
      <c r="B872" s="64"/>
      <c r="C872" s="64"/>
      <c r="D872" s="64"/>
    </row>
    <row r="873" spans="1:4" ht="15.75" customHeight="1">
      <c r="A873" s="64"/>
      <c r="B873" s="64"/>
      <c r="C873" s="64"/>
      <c r="D873" s="64"/>
    </row>
    <row r="874" spans="1:4" ht="15.75" customHeight="1">
      <c r="A874" s="64"/>
      <c r="B874" s="64"/>
      <c r="C874" s="64"/>
      <c r="D874" s="64"/>
    </row>
    <row r="875" spans="1:4" ht="15.75" customHeight="1">
      <c r="A875" s="64"/>
      <c r="B875" s="64"/>
      <c r="C875" s="64"/>
      <c r="D875" s="64"/>
    </row>
    <row r="876" spans="1:4" ht="15.75" customHeight="1">
      <c r="A876" s="64"/>
      <c r="B876" s="64"/>
      <c r="C876" s="64"/>
      <c r="D876" s="64"/>
    </row>
    <row r="877" spans="1:4" ht="15.75" customHeight="1">
      <c r="A877" s="64"/>
      <c r="B877" s="64"/>
      <c r="C877" s="64"/>
      <c r="D877" s="64"/>
    </row>
    <row r="878" spans="1:4" ht="15.75" customHeight="1">
      <c r="A878" s="64"/>
      <c r="B878" s="64"/>
      <c r="C878" s="64"/>
      <c r="D878" s="64"/>
    </row>
    <row r="879" spans="1:4" ht="15.75" customHeight="1">
      <c r="A879" s="64"/>
      <c r="B879" s="64"/>
      <c r="C879" s="64"/>
      <c r="D879" s="64"/>
    </row>
    <row r="880" spans="1:4" ht="15.75" customHeight="1">
      <c r="A880" s="64"/>
      <c r="B880" s="64"/>
      <c r="C880" s="64"/>
      <c r="D880" s="64"/>
    </row>
    <row r="881" spans="1:4" ht="15.75" customHeight="1">
      <c r="A881" s="64"/>
      <c r="B881" s="64"/>
      <c r="C881" s="64"/>
      <c r="D881" s="64"/>
    </row>
    <row r="882" spans="1:4" ht="15.75" customHeight="1">
      <c r="A882" s="64"/>
      <c r="B882" s="64"/>
      <c r="C882" s="64"/>
      <c r="D882" s="64"/>
    </row>
    <row r="883" spans="1:4" ht="15.75" customHeight="1">
      <c r="A883" s="64"/>
      <c r="B883" s="64"/>
      <c r="C883" s="64"/>
      <c r="D883" s="64"/>
    </row>
    <row r="884" spans="1:4" ht="15.75" customHeight="1">
      <c r="A884" s="64"/>
      <c r="B884" s="64"/>
      <c r="C884" s="64"/>
      <c r="D884" s="64"/>
    </row>
    <row r="885" spans="1:4" ht="15.75" customHeight="1">
      <c r="A885" s="64"/>
      <c r="B885" s="64"/>
      <c r="C885" s="64"/>
      <c r="D885" s="64"/>
    </row>
    <row r="886" spans="1:4" ht="15.75" customHeight="1">
      <c r="A886" s="64"/>
      <c r="B886" s="64"/>
      <c r="C886" s="64"/>
      <c r="D886" s="64"/>
    </row>
    <row r="887" spans="1:4" ht="15.75" customHeight="1">
      <c r="A887" s="64"/>
      <c r="B887" s="64"/>
      <c r="C887" s="64"/>
      <c r="D887" s="64"/>
    </row>
    <row r="888" spans="1:4" ht="15.75" customHeight="1">
      <c r="A888" s="64"/>
      <c r="B888" s="64"/>
      <c r="C888" s="64"/>
      <c r="D888" s="64"/>
    </row>
    <row r="889" spans="1:4" ht="15.75" customHeight="1">
      <c r="A889" s="64"/>
      <c r="B889" s="64"/>
      <c r="C889" s="64"/>
      <c r="D889" s="64"/>
    </row>
    <row r="890" spans="1:4" ht="15.75" customHeight="1">
      <c r="A890" s="64"/>
      <c r="B890" s="64"/>
      <c r="C890" s="64"/>
      <c r="D890" s="64"/>
    </row>
    <row r="891" spans="1:4" ht="15.75" customHeight="1">
      <c r="A891" s="64"/>
      <c r="B891" s="64"/>
      <c r="C891" s="64"/>
      <c r="D891" s="64"/>
    </row>
    <row r="892" spans="1:4" ht="15.75" customHeight="1">
      <c r="A892" s="64"/>
      <c r="B892" s="64"/>
      <c r="C892" s="64"/>
      <c r="D892" s="64"/>
    </row>
    <row r="893" spans="1:4" ht="15.75" customHeight="1">
      <c r="A893" s="64"/>
      <c r="B893" s="64"/>
      <c r="C893" s="64"/>
      <c r="D893" s="64"/>
    </row>
    <row r="894" spans="1:4" ht="15.75" customHeight="1">
      <c r="A894" s="64"/>
      <c r="B894" s="64"/>
      <c r="C894" s="64"/>
      <c r="D894" s="64"/>
    </row>
    <row r="895" spans="1:4" ht="15.75" customHeight="1">
      <c r="A895" s="64"/>
      <c r="B895" s="64"/>
      <c r="C895" s="64"/>
      <c r="D895" s="64"/>
    </row>
    <row r="896" spans="1:4" ht="15.75" customHeight="1">
      <c r="A896" s="64"/>
      <c r="B896" s="64"/>
      <c r="C896" s="64"/>
      <c r="D896" s="64"/>
    </row>
    <row r="897" spans="1:4" ht="15.75" customHeight="1">
      <c r="A897" s="64"/>
      <c r="B897" s="64"/>
      <c r="C897" s="64"/>
      <c r="D897" s="64"/>
    </row>
    <row r="898" spans="1:4" ht="15.75" customHeight="1">
      <c r="A898" s="64"/>
      <c r="B898" s="64"/>
      <c r="C898" s="64"/>
      <c r="D898" s="64"/>
    </row>
    <row r="899" spans="1:4" ht="15.75" customHeight="1">
      <c r="A899" s="64"/>
      <c r="B899" s="64"/>
      <c r="C899" s="64"/>
      <c r="D899" s="64"/>
    </row>
    <row r="900" spans="1:4" ht="15.75" customHeight="1">
      <c r="A900" s="64"/>
      <c r="B900" s="64"/>
      <c r="C900" s="64"/>
      <c r="D900" s="64"/>
    </row>
    <row r="901" spans="1:4" ht="15.75" customHeight="1">
      <c r="A901" s="64"/>
      <c r="B901" s="64"/>
      <c r="C901" s="64"/>
      <c r="D901" s="64"/>
    </row>
    <row r="902" spans="1:4" ht="15.75" customHeight="1">
      <c r="A902" s="64"/>
      <c r="B902" s="64"/>
      <c r="C902" s="64"/>
      <c r="D902" s="64"/>
    </row>
    <row r="903" spans="1:4" ht="15.75" customHeight="1">
      <c r="A903" s="64"/>
      <c r="B903" s="64"/>
      <c r="C903" s="64"/>
      <c r="D903" s="64"/>
    </row>
    <row r="904" spans="1:4" ht="15.75" customHeight="1">
      <c r="A904" s="64"/>
      <c r="B904" s="64"/>
      <c r="C904" s="64"/>
      <c r="D904" s="64"/>
    </row>
    <row r="905" spans="1:4" ht="15.75" customHeight="1">
      <c r="A905" s="64"/>
      <c r="B905" s="64"/>
      <c r="C905" s="64"/>
      <c r="D905" s="64"/>
    </row>
    <row r="906" spans="1:4" ht="15.75" customHeight="1">
      <c r="A906" s="64"/>
      <c r="B906" s="64"/>
      <c r="C906" s="64"/>
      <c r="D906" s="64"/>
    </row>
    <row r="907" spans="1:4" ht="15.75" customHeight="1">
      <c r="A907" s="64"/>
      <c r="B907" s="64"/>
      <c r="C907" s="64"/>
      <c r="D907" s="64"/>
    </row>
    <row r="908" spans="1:4" ht="15.75" customHeight="1">
      <c r="A908" s="64"/>
      <c r="B908" s="64"/>
      <c r="C908" s="64"/>
      <c r="D908" s="64"/>
    </row>
    <row r="909" spans="1:4" ht="15.75" customHeight="1">
      <c r="A909" s="64"/>
      <c r="B909" s="64"/>
      <c r="C909" s="64"/>
      <c r="D909" s="64"/>
    </row>
    <row r="910" spans="1:4" ht="15.75" customHeight="1">
      <c r="A910" s="64"/>
      <c r="B910" s="64"/>
      <c r="C910" s="64"/>
      <c r="D910" s="64"/>
    </row>
    <row r="911" spans="1:4" ht="15.75" customHeight="1">
      <c r="A911" s="64"/>
      <c r="B911" s="64"/>
      <c r="C911" s="64"/>
      <c r="D911" s="64"/>
    </row>
    <row r="912" spans="1:4" ht="15.75" customHeight="1">
      <c r="A912" s="64"/>
      <c r="B912" s="64"/>
      <c r="C912" s="64"/>
      <c r="D912" s="64"/>
    </row>
    <row r="913" spans="1:4" ht="15.75" customHeight="1">
      <c r="A913" s="64"/>
      <c r="B913" s="64"/>
      <c r="C913" s="64"/>
      <c r="D913" s="64"/>
    </row>
    <row r="914" spans="1:4" ht="15.75" customHeight="1">
      <c r="A914" s="64"/>
      <c r="B914" s="64"/>
      <c r="C914" s="64"/>
      <c r="D914" s="64"/>
    </row>
    <row r="915" spans="1:4" ht="15.75" customHeight="1">
      <c r="A915" s="64"/>
      <c r="B915" s="64"/>
      <c r="C915" s="64"/>
      <c r="D915" s="64"/>
    </row>
    <row r="916" spans="1:4" ht="15.75" customHeight="1">
      <c r="A916" s="64"/>
      <c r="B916" s="64"/>
      <c r="C916" s="64"/>
      <c r="D916" s="64"/>
    </row>
    <row r="917" spans="1:4" ht="15.75" customHeight="1">
      <c r="A917" s="64"/>
      <c r="B917" s="64"/>
      <c r="C917" s="64"/>
      <c r="D917" s="64"/>
    </row>
    <row r="918" spans="1:4" ht="15.75" customHeight="1">
      <c r="A918" s="64"/>
      <c r="B918" s="64"/>
      <c r="C918" s="64"/>
      <c r="D918" s="64"/>
    </row>
    <row r="919" spans="1:4" ht="15.75" customHeight="1">
      <c r="A919" s="64"/>
      <c r="B919" s="64"/>
      <c r="C919" s="64"/>
      <c r="D919" s="64"/>
    </row>
    <row r="920" spans="1:4" ht="15.75" customHeight="1">
      <c r="A920" s="64"/>
      <c r="B920" s="64"/>
      <c r="C920" s="64"/>
      <c r="D920" s="64"/>
    </row>
    <row r="921" spans="1:4" ht="15.75" customHeight="1">
      <c r="A921" s="64"/>
      <c r="B921" s="64"/>
      <c r="C921" s="64"/>
      <c r="D921" s="64"/>
    </row>
    <row r="922" spans="1:4" ht="15.75" customHeight="1">
      <c r="A922" s="64"/>
      <c r="B922" s="64"/>
      <c r="C922" s="64"/>
      <c r="D922" s="64"/>
    </row>
    <row r="923" spans="1:4" ht="15.75" customHeight="1">
      <c r="A923" s="64"/>
      <c r="B923" s="64"/>
      <c r="C923" s="64"/>
      <c r="D923" s="64"/>
    </row>
    <row r="924" spans="1:4" ht="15.75" customHeight="1">
      <c r="A924" s="64"/>
      <c r="B924" s="64"/>
      <c r="C924" s="64"/>
      <c r="D924" s="64"/>
    </row>
    <row r="925" spans="1:4" ht="15.75" customHeight="1">
      <c r="A925" s="64"/>
      <c r="B925" s="64"/>
      <c r="C925" s="64"/>
      <c r="D925" s="64"/>
    </row>
    <row r="926" spans="1:4" ht="15.75" customHeight="1">
      <c r="A926" s="64"/>
      <c r="B926" s="64"/>
      <c r="C926" s="64"/>
      <c r="D926" s="64"/>
    </row>
    <row r="927" spans="1:4" ht="15.75" customHeight="1">
      <c r="A927" s="64"/>
      <c r="B927" s="64"/>
      <c r="C927" s="64"/>
      <c r="D927" s="64"/>
    </row>
    <row r="928" spans="1:4" ht="15.75" customHeight="1">
      <c r="A928" s="64"/>
      <c r="B928" s="64"/>
      <c r="C928" s="64"/>
      <c r="D928" s="64"/>
    </row>
    <row r="929" spans="1:4" ht="15.75" customHeight="1">
      <c r="A929" s="64"/>
      <c r="B929" s="64"/>
      <c r="C929" s="64"/>
      <c r="D929" s="64"/>
    </row>
    <row r="930" spans="1:4" ht="15.75" customHeight="1">
      <c r="A930" s="64"/>
      <c r="B930" s="64"/>
      <c r="C930" s="64"/>
      <c r="D930" s="64"/>
    </row>
    <row r="931" spans="1:4" ht="15.75" customHeight="1">
      <c r="A931" s="64"/>
      <c r="B931" s="64"/>
      <c r="C931" s="64"/>
      <c r="D931" s="64"/>
    </row>
    <row r="932" spans="1:4" ht="15.75" customHeight="1">
      <c r="A932" s="64"/>
      <c r="B932" s="64"/>
      <c r="C932" s="64"/>
      <c r="D932" s="64"/>
    </row>
    <row r="933" spans="1:4" ht="15.75" customHeight="1">
      <c r="A933" s="64"/>
      <c r="B933" s="64"/>
      <c r="C933" s="64"/>
      <c r="D933" s="64"/>
    </row>
    <row r="934" spans="1:4" ht="15.75" customHeight="1">
      <c r="A934" s="64"/>
      <c r="B934" s="64"/>
      <c r="C934" s="64"/>
      <c r="D934" s="64"/>
    </row>
    <row r="935" spans="1:4" ht="15.75" customHeight="1">
      <c r="A935" s="64"/>
      <c r="B935" s="64"/>
      <c r="C935" s="64"/>
      <c r="D935" s="64"/>
    </row>
    <row r="936" spans="1:4" ht="15.75" customHeight="1">
      <c r="A936" s="64"/>
      <c r="B936" s="64"/>
      <c r="C936" s="64"/>
      <c r="D936" s="64"/>
    </row>
    <row r="937" spans="1:4" ht="15.75" customHeight="1">
      <c r="A937" s="64"/>
      <c r="B937" s="64"/>
      <c r="C937" s="64"/>
      <c r="D937" s="64"/>
    </row>
    <row r="938" spans="1:4" ht="15.75" customHeight="1">
      <c r="A938" s="64"/>
      <c r="B938" s="64"/>
      <c r="C938" s="64"/>
      <c r="D938" s="64"/>
    </row>
    <row r="939" spans="1:4" ht="15.75" customHeight="1">
      <c r="A939" s="64"/>
      <c r="B939" s="64"/>
      <c r="C939" s="64"/>
      <c r="D939" s="64"/>
    </row>
    <row r="940" spans="1:4" ht="15.75" customHeight="1">
      <c r="A940" s="64"/>
      <c r="B940" s="64"/>
      <c r="C940" s="64"/>
      <c r="D940" s="64"/>
    </row>
    <row r="941" spans="1:4" ht="15.75" customHeight="1">
      <c r="A941" s="64"/>
      <c r="B941" s="64"/>
      <c r="C941" s="64"/>
      <c r="D941" s="64"/>
    </row>
    <row r="942" spans="1:4" ht="15.75" customHeight="1">
      <c r="A942" s="64"/>
      <c r="B942" s="64"/>
      <c r="C942" s="64"/>
      <c r="D942" s="64"/>
    </row>
    <row r="943" spans="1:4" ht="15.75" customHeight="1">
      <c r="A943" s="64"/>
      <c r="B943" s="64"/>
      <c r="C943" s="64"/>
      <c r="D943" s="64"/>
    </row>
    <row r="944" spans="1:4" ht="15.75" customHeight="1">
      <c r="A944" s="64"/>
      <c r="B944" s="64"/>
      <c r="C944" s="64"/>
      <c r="D944" s="64"/>
    </row>
    <row r="945" spans="1:4" ht="15.75" customHeight="1">
      <c r="A945" s="64"/>
      <c r="B945" s="64"/>
      <c r="C945" s="64"/>
      <c r="D945" s="64"/>
    </row>
    <row r="946" spans="1:4" ht="15.75" customHeight="1">
      <c r="A946" s="64"/>
      <c r="B946" s="64"/>
      <c r="C946" s="64"/>
      <c r="D946" s="64"/>
    </row>
    <row r="947" spans="1:4" ht="15.75" customHeight="1">
      <c r="A947" s="64"/>
      <c r="B947" s="64"/>
      <c r="C947" s="64"/>
      <c r="D947" s="64"/>
    </row>
    <row r="948" spans="1:4" ht="15.75" customHeight="1">
      <c r="A948" s="64"/>
      <c r="B948" s="64"/>
      <c r="C948" s="64"/>
      <c r="D948" s="64"/>
    </row>
    <row r="949" spans="1:4" ht="15.75" customHeight="1">
      <c r="A949" s="64"/>
      <c r="B949" s="64"/>
      <c r="C949" s="64"/>
      <c r="D949" s="64"/>
    </row>
    <row r="950" spans="1:4" ht="15.75" customHeight="1">
      <c r="A950" s="64"/>
      <c r="B950" s="64"/>
      <c r="C950" s="64"/>
      <c r="D950" s="64"/>
    </row>
    <row r="951" spans="1:4" ht="15.75" customHeight="1">
      <c r="A951" s="64"/>
      <c r="B951" s="64"/>
      <c r="C951" s="64"/>
      <c r="D951" s="64"/>
    </row>
    <row r="952" spans="1:4" ht="15.75" customHeight="1">
      <c r="A952" s="64"/>
      <c r="B952" s="64"/>
      <c r="C952" s="64"/>
      <c r="D952" s="64"/>
    </row>
    <row r="953" spans="1:4" ht="15.75" customHeight="1">
      <c r="A953" s="64"/>
      <c r="B953" s="64"/>
      <c r="C953" s="64"/>
      <c r="D953" s="64"/>
    </row>
    <row r="954" spans="1:4" ht="15.75" customHeight="1">
      <c r="A954" s="64"/>
      <c r="B954" s="64"/>
      <c r="C954" s="64"/>
      <c r="D954" s="64"/>
    </row>
    <row r="955" spans="1:4" ht="15.75" customHeight="1">
      <c r="A955" s="64"/>
      <c r="B955" s="64"/>
      <c r="C955" s="64"/>
      <c r="D955" s="64"/>
    </row>
    <row r="956" spans="1:4" ht="15.75" customHeight="1">
      <c r="A956" s="64"/>
      <c r="B956" s="64"/>
      <c r="C956" s="64"/>
      <c r="D956" s="64"/>
    </row>
    <row r="957" spans="1:4" ht="15.75" customHeight="1">
      <c r="A957" s="64"/>
      <c r="B957" s="64"/>
      <c r="C957" s="64"/>
      <c r="D957" s="64"/>
    </row>
    <row r="958" spans="1:4" ht="15.75" customHeight="1">
      <c r="A958" s="64"/>
      <c r="B958" s="64"/>
      <c r="C958" s="64"/>
      <c r="D958" s="64"/>
    </row>
    <row r="959" spans="1:4" ht="15.75" customHeight="1">
      <c r="A959" s="64"/>
      <c r="B959" s="64"/>
      <c r="C959" s="64"/>
      <c r="D959" s="64"/>
    </row>
    <row r="960" spans="1:4" ht="15.75" customHeight="1">
      <c r="A960" s="64"/>
      <c r="B960" s="64"/>
      <c r="C960" s="64"/>
      <c r="D960" s="64"/>
    </row>
    <row r="961" spans="1:4" ht="15.75" customHeight="1">
      <c r="A961" s="64"/>
      <c r="B961" s="64"/>
      <c r="C961" s="64"/>
      <c r="D961" s="64"/>
    </row>
    <row r="962" spans="1:4" ht="15.75" customHeight="1">
      <c r="A962" s="64"/>
      <c r="B962" s="64"/>
      <c r="C962" s="64"/>
      <c r="D962" s="64"/>
    </row>
    <row r="963" spans="1:4" ht="15.75" customHeight="1">
      <c r="A963" s="64"/>
      <c r="B963" s="64"/>
      <c r="C963" s="64"/>
      <c r="D963" s="64"/>
    </row>
    <row r="964" spans="1:4" ht="15.75" customHeight="1">
      <c r="A964" s="64"/>
      <c r="B964" s="64"/>
      <c r="C964" s="64"/>
      <c r="D964" s="64"/>
    </row>
    <row r="965" spans="1:4" ht="15.75" customHeight="1">
      <c r="A965" s="64"/>
      <c r="B965" s="64"/>
      <c r="C965" s="64"/>
      <c r="D965" s="64"/>
    </row>
    <row r="966" spans="1:4" ht="15.75" customHeight="1">
      <c r="A966" s="64"/>
      <c r="B966" s="64"/>
      <c r="C966" s="64"/>
      <c r="D966" s="64"/>
    </row>
    <row r="967" spans="1:4" ht="15.75" customHeight="1">
      <c r="A967" s="64"/>
      <c r="B967" s="64"/>
      <c r="C967" s="64"/>
      <c r="D967" s="64"/>
    </row>
    <row r="968" spans="1:4" ht="15.75" customHeight="1">
      <c r="A968" s="64"/>
      <c r="B968" s="64"/>
      <c r="C968" s="64"/>
      <c r="D968" s="64"/>
    </row>
    <row r="969" spans="1:4" ht="15.75" customHeight="1">
      <c r="A969" s="64"/>
      <c r="B969" s="64"/>
      <c r="C969" s="64"/>
      <c r="D969" s="64"/>
    </row>
    <row r="970" spans="1:4" ht="15.75" customHeight="1">
      <c r="A970" s="64"/>
      <c r="B970" s="64"/>
      <c r="C970" s="64"/>
      <c r="D970" s="64"/>
    </row>
    <row r="971" spans="1:4" ht="15.75" customHeight="1">
      <c r="A971" s="64"/>
      <c r="B971" s="64"/>
      <c r="C971" s="64"/>
      <c r="D971" s="64"/>
    </row>
    <row r="972" spans="1:4" ht="15.75" customHeight="1">
      <c r="A972" s="64"/>
      <c r="B972" s="64"/>
      <c r="C972" s="64"/>
      <c r="D972" s="64"/>
    </row>
    <row r="973" spans="1:4" ht="15.75" customHeight="1">
      <c r="A973" s="64"/>
      <c r="B973" s="64"/>
      <c r="C973" s="64"/>
      <c r="D973" s="64"/>
    </row>
    <row r="974" spans="1:4" ht="15.75" customHeight="1">
      <c r="A974" s="64"/>
      <c r="B974" s="64"/>
      <c r="C974" s="64"/>
      <c r="D974" s="64"/>
    </row>
    <row r="975" spans="1:4" ht="15.75" customHeight="1">
      <c r="A975" s="64"/>
      <c r="B975" s="64"/>
      <c r="C975" s="64"/>
      <c r="D975" s="64"/>
    </row>
    <row r="976" spans="1:4" ht="15.75" customHeight="1">
      <c r="A976" s="64"/>
      <c r="B976" s="64"/>
      <c r="C976" s="64"/>
      <c r="D976" s="64"/>
    </row>
    <row r="977" spans="1:4" ht="15.75" customHeight="1">
      <c r="A977" s="64"/>
      <c r="B977" s="64"/>
      <c r="C977" s="64"/>
      <c r="D977" s="64"/>
    </row>
    <row r="978" spans="1:4" ht="15.75" customHeight="1">
      <c r="A978" s="64"/>
      <c r="B978" s="64"/>
      <c r="C978" s="64"/>
      <c r="D978" s="64"/>
    </row>
    <row r="979" spans="1:4" ht="15.75" customHeight="1">
      <c r="A979" s="64"/>
      <c r="B979" s="64"/>
      <c r="C979" s="64"/>
      <c r="D979" s="64"/>
    </row>
    <row r="980" spans="1:4" ht="15.75" customHeight="1">
      <c r="A980" s="64"/>
      <c r="B980" s="64"/>
      <c r="C980" s="64"/>
      <c r="D980" s="64"/>
    </row>
    <row r="981" spans="1:4" ht="15.75" customHeight="1">
      <c r="A981" s="64"/>
      <c r="B981" s="64"/>
      <c r="C981" s="64"/>
      <c r="D981" s="64"/>
    </row>
    <row r="982" spans="1:4" ht="15.75" customHeight="1">
      <c r="A982" s="64"/>
      <c r="B982" s="64"/>
      <c r="C982" s="64"/>
      <c r="D982" s="64"/>
    </row>
    <row r="983" spans="1:4" ht="15.75" customHeight="1">
      <c r="A983" s="64"/>
      <c r="B983" s="64"/>
      <c r="C983" s="64"/>
      <c r="D983" s="64"/>
    </row>
    <row r="984" spans="1:4" ht="15.75" customHeight="1">
      <c r="A984" s="64"/>
      <c r="B984" s="64"/>
      <c r="C984" s="64"/>
      <c r="D984" s="64"/>
    </row>
    <row r="985" spans="1:4" ht="15.75" customHeight="1">
      <c r="A985" s="64"/>
      <c r="B985" s="64"/>
      <c r="C985" s="64"/>
      <c r="D985" s="64"/>
    </row>
    <row r="986" spans="1:4" ht="15.75" customHeight="1">
      <c r="A986" s="64"/>
      <c r="B986" s="64"/>
      <c r="C986" s="64"/>
      <c r="D986" s="64"/>
    </row>
    <row r="987" spans="1:4" ht="15.75" customHeight="1">
      <c r="A987" s="64"/>
      <c r="B987" s="64"/>
      <c r="C987" s="64"/>
      <c r="D987" s="64"/>
    </row>
    <row r="988" spans="1:4" ht="15.75" customHeight="1">
      <c r="A988" s="64"/>
      <c r="B988" s="64"/>
      <c r="C988" s="64"/>
      <c r="D988" s="64"/>
    </row>
    <row r="989" spans="1:4" ht="15.75" customHeight="1">
      <c r="A989" s="64"/>
      <c r="B989" s="64"/>
      <c r="C989" s="64"/>
      <c r="D989" s="64"/>
    </row>
    <row r="990" spans="1:4" ht="15.75" customHeight="1">
      <c r="A990" s="64"/>
      <c r="B990" s="64"/>
      <c r="C990" s="64"/>
      <c r="D990" s="64"/>
    </row>
    <row r="991" spans="1:4" ht="15.75" customHeight="1">
      <c r="A991" s="64"/>
      <c r="B991" s="64"/>
      <c r="C991" s="64"/>
      <c r="D991" s="64"/>
    </row>
    <row r="992" spans="1:4" ht="15.75" customHeight="1">
      <c r="A992" s="64"/>
      <c r="B992" s="64"/>
      <c r="C992" s="64"/>
      <c r="D992" s="64"/>
    </row>
    <row r="993" spans="1:4" ht="15.75" customHeight="1">
      <c r="A993" s="64"/>
      <c r="B993" s="64"/>
      <c r="C993" s="64"/>
      <c r="D993" s="64"/>
    </row>
    <row r="994" spans="1:4" ht="15.75" customHeight="1">
      <c r="A994" s="64"/>
      <c r="B994" s="64"/>
      <c r="C994" s="64"/>
      <c r="D994" s="64"/>
    </row>
    <row r="995" spans="1:4" ht="15.75" customHeight="1">
      <c r="A995" s="64"/>
      <c r="B995" s="64"/>
      <c r="C995" s="64"/>
      <c r="D995" s="64"/>
    </row>
    <row r="996" spans="1:4" ht="15.75" customHeight="1">
      <c r="A996" s="64"/>
      <c r="B996" s="64"/>
      <c r="C996" s="64"/>
      <c r="D996" s="64"/>
    </row>
    <row r="997" spans="1:4" ht="15.75" customHeight="1">
      <c r="A997" s="64"/>
      <c r="B997" s="64"/>
      <c r="C997" s="64"/>
      <c r="D997" s="64"/>
    </row>
    <row r="998" spans="1:4" ht="15.75" customHeight="1">
      <c r="A998" s="64"/>
      <c r="B998" s="64"/>
      <c r="C998" s="64"/>
      <c r="D998" s="64"/>
    </row>
    <row r="999" spans="1:4" ht="15.75" customHeight="1">
      <c r="A999" s="64"/>
      <c r="B999" s="64"/>
      <c r="C999" s="64"/>
      <c r="D999" s="64"/>
    </row>
    <row r="1000" spans="1:4" ht="15.75" customHeight="1">
      <c r="A1000" s="64"/>
      <c r="B1000" s="64"/>
      <c r="C1000" s="64"/>
      <c r="D1000" s="64"/>
    </row>
  </sheetData>
  <mergeCells count="207">
    <mergeCell ref="C48:D48"/>
    <mergeCell ref="C49:D49"/>
    <mergeCell ref="C35:D35"/>
    <mergeCell ref="C36:D36"/>
    <mergeCell ref="A37:B37"/>
    <mergeCell ref="C37:D37"/>
    <mergeCell ref="A38:B38"/>
    <mergeCell ref="C38:D38"/>
    <mergeCell ref="A39:B39"/>
    <mergeCell ref="C39:D39"/>
    <mergeCell ref="C40:D40"/>
    <mergeCell ref="C19:D19"/>
    <mergeCell ref="C20:D20"/>
    <mergeCell ref="C21:D21"/>
    <mergeCell ref="C22:D22"/>
    <mergeCell ref="A57:B57"/>
    <mergeCell ref="C57:D57"/>
    <mergeCell ref="C58:D58"/>
    <mergeCell ref="C59:D59"/>
    <mergeCell ref="A60:B60"/>
    <mergeCell ref="C60:D60"/>
    <mergeCell ref="C55:D55"/>
    <mergeCell ref="C56:D56"/>
    <mergeCell ref="C50:D50"/>
    <mergeCell ref="C51:D51"/>
    <mergeCell ref="C52:D52"/>
    <mergeCell ref="A53:B53"/>
    <mergeCell ref="C53:D53"/>
    <mergeCell ref="C54:D54"/>
    <mergeCell ref="A55:B55"/>
    <mergeCell ref="C41:D41"/>
    <mergeCell ref="A42:B42"/>
    <mergeCell ref="C42:D42"/>
    <mergeCell ref="C43:D43"/>
    <mergeCell ref="C44:D44"/>
    <mergeCell ref="A14:B14"/>
    <mergeCell ref="A15:B15"/>
    <mergeCell ref="A17:B17"/>
    <mergeCell ref="A18:B18"/>
    <mergeCell ref="C11:D11"/>
    <mergeCell ref="C12:D12"/>
    <mergeCell ref="C13:D13"/>
    <mergeCell ref="C14:D14"/>
    <mergeCell ref="C15:D15"/>
    <mergeCell ref="C16:D16"/>
    <mergeCell ref="C17:D17"/>
    <mergeCell ref="C18:D18"/>
    <mergeCell ref="A1:C1"/>
    <mergeCell ref="A2:C2"/>
    <mergeCell ref="A4:B4"/>
    <mergeCell ref="C4:D7"/>
    <mergeCell ref="A5:B5"/>
    <mergeCell ref="A6:B6"/>
    <mergeCell ref="C8:D8"/>
    <mergeCell ref="C9:D9"/>
    <mergeCell ref="C10:D10"/>
    <mergeCell ref="A8:B8"/>
    <mergeCell ref="A9:B9"/>
    <mergeCell ref="A10:B10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B32"/>
    <mergeCell ref="C32:D32"/>
    <mergeCell ref="A33:B33"/>
    <mergeCell ref="C33:D33"/>
    <mergeCell ref="C34:D34"/>
    <mergeCell ref="A67:B67"/>
    <mergeCell ref="C67:D67"/>
    <mergeCell ref="C68:D68"/>
    <mergeCell ref="C69:D69"/>
    <mergeCell ref="C63:D63"/>
    <mergeCell ref="C64:D64"/>
    <mergeCell ref="C65:D65"/>
    <mergeCell ref="A66:B66"/>
    <mergeCell ref="C66:D66"/>
    <mergeCell ref="A61:B61"/>
    <mergeCell ref="C61:D61"/>
    <mergeCell ref="C62:D62"/>
    <mergeCell ref="A49:B49"/>
    <mergeCell ref="A50:B50"/>
    <mergeCell ref="A43:B43"/>
    <mergeCell ref="A45:B45"/>
    <mergeCell ref="C45:D45"/>
    <mergeCell ref="C46:D46"/>
    <mergeCell ref="C47:D47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56:D156"/>
    <mergeCell ref="C122:D122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39:D139"/>
    <mergeCell ref="C140:D140"/>
    <mergeCell ref="C115:D115"/>
    <mergeCell ref="C116:D116"/>
    <mergeCell ref="C117:D117"/>
    <mergeCell ref="C118:D118"/>
    <mergeCell ref="C119:D119"/>
    <mergeCell ref="C120:D120"/>
    <mergeCell ref="C121:D121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A123:B123"/>
    <mergeCell ref="C123:D123"/>
    <mergeCell ref="A124:B124"/>
    <mergeCell ref="C124:D124"/>
    <mergeCell ref="C125:D125"/>
    <mergeCell ref="A126:B126"/>
    <mergeCell ref="A128:B128"/>
    <mergeCell ref="C128:D128"/>
    <mergeCell ref="C129:D129"/>
    <mergeCell ref="C126:D126"/>
    <mergeCell ref="C127:D127"/>
    <mergeCell ref="A146:B146"/>
    <mergeCell ref="A149:B149"/>
    <mergeCell ref="A150:B150"/>
    <mergeCell ref="A153:B153"/>
    <mergeCell ref="A158:B158"/>
    <mergeCell ref="A162:B162"/>
    <mergeCell ref="A163:B163"/>
    <mergeCell ref="A165:B165"/>
    <mergeCell ref="A133:B133"/>
    <mergeCell ref="A134:B134"/>
    <mergeCell ref="A137:B137"/>
    <mergeCell ref="A138:B138"/>
    <mergeCell ref="A139:B139"/>
    <mergeCell ref="A141:B141"/>
    <mergeCell ref="A142:B142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41:D141"/>
    <mergeCell ref="C142:D142"/>
    <mergeCell ref="C143:D143"/>
    <mergeCell ref="C144:D144"/>
    <mergeCell ref="C145:D145"/>
    <mergeCell ref="C146:D146"/>
    <mergeCell ref="C147:D147"/>
    <mergeCell ref="C157:D157"/>
    <mergeCell ref="C148:D148"/>
    <mergeCell ref="C149:D149"/>
    <mergeCell ref="C150:D150"/>
    <mergeCell ref="C151:D151"/>
    <mergeCell ref="C152:D152"/>
    <mergeCell ref="C153:D153"/>
    <mergeCell ref="C154:D154"/>
    <mergeCell ref="C155:D15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3"/>
  <cols>
    <col min="1" max="1" width="60" customWidth="1"/>
    <col min="2" max="2" width="40" customWidth="1"/>
    <col min="3" max="3" width="11.42578125" customWidth="1"/>
    <col min="4" max="4" width="2.5703125" customWidth="1"/>
    <col min="5" max="6" width="9" customWidth="1"/>
    <col min="7" max="26" width="8" customWidth="1"/>
  </cols>
  <sheetData>
    <row r="1" spans="1:26" ht="12.75" customHeight="1">
      <c r="A1" s="213" t="s">
        <v>105</v>
      </c>
      <c r="B1" s="214"/>
      <c r="C1" s="214"/>
      <c r="D1" s="64"/>
    </row>
    <row r="2" spans="1:26" ht="15.75" customHeight="1">
      <c r="A2" s="215" t="s">
        <v>993</v>
      </c>
      <c r="B2" s="214"/>
      <c r="C2" s="214"/>
      <c r="D2" s="64"/>
    </row>
    <row r="3" spans="1:26" ht="1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 customHeight="1">
      <c r="A4" s="253" t="s">
        <v>107</v>
      </c>
      <c r="B4" s="241"/>
      <c r="C4" s="254" t="s">
        <v>108</v>
      </c>
      <c r="D4" s="255"/>
    </row>
    <row r="5" spans="1:26" ht="12.75" customHeight="1">
      <c r="A5" s="253" t="s">
        <v>109</v>
      </c>
      <c r="B5" s="241"/>
      <c r="C5" s="256"/>
      <c r="D5" s="257"/>
    </row>
    <row r="6" spans="1:26" ht="12.75" customHeight="1">
      <c r="A6" s="253" t="s">
        <v>110</v>
      </c>
      <c r="B6" s="241"/>
      <c r="C6" s="256"/>
      <c r="D6" s="257"/>
    </row>
    <row r="7" spans="1:26" ht="12.75" customHeight="1">
      <c r="A7" s="87" t="s">
        <v>111</v>
      </c>
      <c r="B7" s="87" t="s">
        <v>112</v>
      </c>
      <c r="C7" s="258"/>
      <c r="D7" s="259"/>
    </row>
    <row r="8" spans="1:26" ht="12.75" customHeight="1">
      <c r="A8" s="251" t="s">
        <v>116</v>
      </c>
      <c r="B8" s="244"/>
      <c r="C8" s="252">
        <v>145631</v>
      </c>
      <c r="D8" s="244"/>
    </row>
    <row r="9" spans="1:26" ht="12" customHeight="1" outlineLevel="1">
      <c r="A9" s="248" t="s">
        <v>121</v>
      </c>
      <c r="B9" s="244"/>
      <c r="C9" s="249">
        <v>36000</v>
      </c>
      <c r="D9" s="244"/>
    </row>
    <row r="10" spans="1:26" ht="12" customHeight="1" outlineLevel="2">
      <c r="A10" s="243" t="s">
        <v>122</v>
      </c>
      <c r="B10" s="244"/>
      <c r="C10" s="245">
        <v>36000</v>
      </c>
      <c r="D10" s="244"/>
    </row>
    <row r="11" spans="1:26" ht="48" customHeight="1" outlineLevel="3">
      <c r="A11" s="88" t="s">
        <v>133</v>
      </c>
      <c r="B11" s="88" t="s">
        <v>134</v>
      </c>
      <c r="C11" s="246">
        <v>12000</v>
      </c>
      <c r="D11" s="244"/>
    </row>
    <row r="12" spans="1:26" ht="48" customHeight="1" outlineLevel="3">
      <c r="A12" s="88" t="s">
        <v>135</v>
      </c>
      <c r="B12" s="88" t="s">
        <v>136</v>
      </c>
      <c r="C12" s="246">
        <v>12000</v>
      </c>
      <c r="D12" s="244"/>
    </row>
    <row r="13" spans="1:26" ht="48" customHeight="1" outlineLevel="3">
      <c r="A13" s="88" t="s">
        <v>137</v>
      </c>
      <c r="B13" s="88" t="s">
        <v>138</v>
      </c>
      <c r="C13" s="246">
        <v>12000</v>
      </c>
      <c r="D13" s="244"/>
    </row>
    <row r="14" spans="1:26" ht="12" customHeight="1" outlineLevel="1">
      <c r="A14" s="248" t="s">
        <v>154</v>
      </c>
      <c r="B14" s="244"/>
      <c r="C14" s="249">
        <v>3000</v>
      </c>
      <c r="D14" s="244"/>
    </row>
    <row r="15" spans="1:26" ht="12" customHeight="1" outlineLevel="2">
      <c r="A15" s="243" t="s">
        <v>113</v>
      </c>
      <c r="B15" s="244"/>
      <c r="C15" s="245">
        <v>3000</v>
      </c>
      <c r="D15" s="244"/>
    </row>
    <row r="16" spans="1:26" ht="48" customHeight="1" outlineLevel="3">
      <c r="A16" s="88" t="s">
        <v>155</v>
      </c>
      <c r="B16" s="88" t="s">
        <v>156</v>
      </c>
      <c r="C16" s="246">
        <v>3000</v>
      </c>
      <c r="D16" s="244"/>
    </row>
    <row r="17" spans="1:4" ht="12" customHeight="1" outlineLevel="1">
      <c r="A17" s="248" t="s">
        <v>163</v>
      </c>
      <c r="B17" s="244"/>
      <c r="C17" s="249">
        <v>6221</v>
      </c>
      <c r="D17" s="244"/>
    </row>
    <row r="18" spans="1:4" ht="12" customHeight="1" outlineLevel="2">
      <c r="A18" s="243" t="s">
        <v>113</v>
      </c>
      <c r="B18" s="244"/>
      <c r="C18" s="245">
        <v>6221</v>
      </c>
      <c r="D18" s="244"/>
    </row>
    <row r="19" spans="1:4" ht="36" customHeight="1" outlineLevel="3">
      <c r="A19" s="88" t="s">
        <v>201</v>
      </c>
      <c r="B19" s="88" t="s">
        <v>183</v>
      </c>
      <c r="C19" s="247">
        <v>14</v>
      </c>
      <c r="D19" s="244"/>
    </row>
    <row r="20" spans="1:4" ht="36" customHeight="1" outlineLevel="3">
      <c r="A20" s="88" t="s">
        <v>202</v>
      </c>
      <c r="B20" s="88" t="s">
        <v>194</v>
      </c>
      <c r="C20" s="247">
        <v>200</v>
      </c>
      <c r="D20" s="244"/>
    </row>
    <row r="21" spans="1:4" ht="36" customHeight="1" outlineLevel="3">
      <c r="A21" s="88" t="s">
        <v>203</v>
      </c>
      <c r="B21" s="88" t="s">
        <v>189</v>
      </c>
      <c r="C21" s="246">
        <v>1517</v>
      </c>
      <c r="D21" s="244"/>
    </row>
    <row r="22" spans="1:4" ht="36" customHeight="1" outlineLevel="3">
      <c r="A22" s="88" t="s">
        <v>204</v>
      </c>
      <c r="B22" s="88" t="s">
        <v>187</v>
      </c>
      <c r="C22" s="247">
        <v>352</v>
      </c>
      <c r="D22" s="244"/>
    </row>
    <row r="23" spans="1:4" ht="36" customHeight="1" outlineLevel="3">
      <c r="A23" s="88" t="s">
        <v>205</v>
      </c>
      <c r="B23" s="88" t="s">
        <v>206</v>
      </c>
      <c r="C23" s="247">
        <v>200</v>
      </c>
      <c r="D23" s="244"/>
    </row>
    <row r="24" spans="1:4" ht="36" customHeight="1" outlineLevel="3">
      <c r="A24" s="88" t="s">
        <v>207</v>
      </c>
      <c r="B24" s="88" t="s">
        <v>187</v>
      </c>
      <c r="C24" s="247">
        <v>352</v>
      </c>
      <c r="D24" s="244"/>
    </row>
    <row r="25" spans="1:4" ht="36" customHeight="1" outlineLevel="3">
      <c r="A25" s="88" t="s">
        <v>208</v>
      </c>
      <c r="B25" s="88" t="s">
        <v>189</v>
      </c>
      <c r="C25" s="246">
        <v>1517</v>
      </c>
      <c r="D25" s="244"/>
    </row>
    <row r="26" spans="1:4" ht="36" customHeight="1" outlineLevel="3">
      <c r="A26" s="88" t="s">
        <v>209</v>
      </c>
      <c r="B26" s="88" t="s">
        <v>210</v>
      </c>
      <c r="C26" s="247">
        <v>200</v>
      </c>
      <c r="D26" s="244"/>
    </row>
    <row r="27" spans="1:4" ht="36" customHeight="1" outlineLevel="3">
      <c r="A27" s="88" t="s">
        <v>211</v>
      </c>
      <c r="B27" s="88" t="s">
        <v>187</v>
      </c>
      <c r="C27" s="247">
        <v>352</v>
      </c>
      <c r="D27" s="244"/>
    </row>
    <row r="28" spans="1:4" ht="36" customHeight="1" outlineLevel="3">
      <c r="A28" s="88" t="s">
        <v>212</v>
      </c>
      <c r="B28" s="88" t="s">
        <v>189</v>
      </c>
      <c r="C28" s="246">
        <v>1517</v>
      </c>
      <c r="D28" s="244"/>
    </row>
    <row r="29" spans="1:4" ht="12" customHeight="1" outlineLevel="1">
      <c r="A29" s="248" t="s">
        <v>227</v>
      </c>
      <c r="B29" s="244"/>
      <c r="C29" s="249">
        <v>96000</v>
      </c>
      <c r="D29" s="244"/>
    </row>
    <row r="30" spans="1:4" ht="12" customHeight="1" outlineLevel="2">
      <c r="A30" s="243" t="s">
        <v>160</v>
      </c>
      <c r="B30" s="244"/>
      <c r="C30" s="245">
        <v>96000</v>
      </c>
      <c r="D30" s="244"/>
    </row>
    <row r="31" spans="1:4" ht="48" customHeight="1" outlineLevel="3">
      <c r="A31" s="88" t="s">
        <v>235</v>
      </c>
      <c r="B31" s="88" t="s">
        <v>156</v>
      </c>
      <c r="C31" s="246">
        <v>32000</v>
      </c>
      <c r="D31" s="244"/>
    </row>
    <row r="32" spans="1:4" ht="48" customHeight="1" outlineLevel="3">
      <c r="A32" s="88" t="s">
        <v>236</v>
      </c>
      <c r="B32" s="88" t="s">
        <v>156</v>
      </c>
      <c r="C32" s="246">
        <v>32000</v>
      </c>
      <c r="D32" s="244"/>
    </row>
    <row r="33" spans="1:4" ht="48" customHeight="1" outlineLevel="3">
      <c r="A33" s="88" t="s">
        <v>237</v>
      </c>
      <c r="B33" s="88" t="s">
        <v>238</v>
      </c>
      <c r="C33" s="246">
        <v>32000</v>
      </c>
      <c r="D33" s="244"/>
    </row>
    <row r="34" spans="1:4" ht="12" customHeight="1" outlineLevel="1">
      <c r="A34" s="248" t="s">
        <v>245</v>
      </c>
      <c r="B34" s="244"/>
      <c r="C34" s="249">
        <v>4410</v>
      </c>
      <c r="D34" s="244"/>
    </row>
    <row r="35" spans="1:4" ht="12" customHeight="1" outlineLevel="2">
      <c r="A35" s="243" t="s">
        <v>160</v>
      </c>
      <c r="B35" s="244"/>
      <c r="C35" s="245">
        <v>4410</v>
      </c>
      <c r="D35" s="244"/>
    </row>
    <row r="36" spans="1:4" ht="48" customHeight="1" outlineLevel="3">
      <c r="A36" s="88" t="s">
        <v>246</v>
      </c>
      <c r="B36" s="88" t="s">
        <v>247</v>
      </c>
      <c r="C36" s="246">
        <v>4410</v>
      </c>
      <c r="D36" s="244"/>
    </row>
    <row r="37" spans="1:4" ht="12.75" customHeight="1">
      <c r="A37" s="251" t="s">
        <v>254</v>
      </c>
      <c r="B37" s="244"/>
      <c r="C37" s="252">
        <v>792590</v>
      </c>
      <c r="D37" s="244"/>
    </row>
    <row r="38" spans="1:4" ht="12" customHeight="1" outlineLevel="1">
      <c r="A38" s="248" t="s">
        <v>255</v>
      </c>
      <c r="B38" s="244"/>
      <c r="C38" s="249">
        <v>65763</v>
      </c>
      <c r="D38" s="244"/>
    </row>
    <row r="39" spans="1:4" ht="12" customHeight="1" outlineLevel="2">
      <c r="A39" s="243" t="s">
        <v>160</v>
      </c>
      <c r="B39" s="244"/>
      <c r="C39" s="245">
        <v>23763</v>
      </c>
      <c r="D39" s="244"/>
    </row>
    <row r="40" spans="1:4" ht="48" customHeight="1" outlineLevel="3">
      <c r="A40" s="88" t="s">
        <v>256</v>
      </c>
      <c r="B40" s="88" t="s">
        <v>257</v>
      </c>
      <c r="C40" s="246">
        <v>23763</v>
      </c>
      <c r="D40" s="244"/>
    </row>
    <row r="41" spans="1:4" ht="12" customHeight="1" outlineLevel="2">
      <c r="A41" s="243" t="s">
        <v>258</v>
      </c>
      <c r="B41" s="244"/>
      <c r="C41" s="245">
        <v>42000</v>
      </c>
      <c r="D41" s="244"/>
    </row>
    <row r="42" spans="1:4" ht="48" customHeight="1" outlineLevel="3">
      <c r="A42" s="88" t="s">
        <v>269</v>
      </c>
      <c r="B42" s="88" t="s">
        <v>270</v>
      </c>
      <c r="C42" s="246">
        <v>21000</v>
      </c>
      <c r="D42" s="244"/>
    </row>
    <row r="43" spans="1:4" ht="48" customHeight="1" outlineLevel="3">
      <c r="A43" s="88" t="s">
        <v>271</v>
      </c>
      <c r="B43" s="88" t="s">
        <v>272</v>
      </c>
      <c r="C43" s="246">
        <v>21000</v>
      </c>
      <c r="D43" s="244"/>
    </row>
    <row r="44" spans="1:4" ht="12" customHeight="1" outlineLevel="1">
      <c r="A44" s="248" t="s">
        <v>276</v>
      </c>
      <c r="B44" s="244"/>
      <c r="C44" s="249">
        <v>458939</v>
      </c>
      <c r="D44" s="244"/>
    </row>
    <row r="45" spans="1:4" ht="12" customHeight="1" outlineLevel="2">
      <c r="A45" s="243" t="s">
        <v>160</v>
      </c>
      <c r="B45" s="244"/>
      <c r="C45" s="245">
        <v>1075</v>
      </c>
      <c r="D45" s="244"/>
    </row>
    <row r="46" spans="1:4" ht="48" customHeight="1" outlineLevel="3">
      <c r="A46" s="88" t="s">
        <v>279</v>
      </c>
      <c r="B46" s="88" t="s">
        <v>280</v>
      </c>
      <c r="C46" s="246">
        <v>1075</v>
      </c>
      <c r="D46" s="244"/>
    </row>
    <row r="47" spans="1:4" ht="12" customHeight="1" outlineLevel="2">
      <c r="A47" s="243" t="s">
        <v>285</v>
      </c>
      <c r="B47" s="244"/>
      <c r="C47" s="245">
        <v>3900</v>
      </c>
      <c r="D47" s="244"/>
    </row>
    <row r="48" spans="1:4" ht="48" customHeight="1" outlineLevel="3">
      <c r="A48" s="88" t="s">
        <v>286</v>
      </c>
      <c r="B48" s="88" t="s">
        <v>287</v>
      </c>
      <c r="C48" s="246">
        <v>3900</v>
      </c>
      <c r="D48" s="244"/>
    </row>
    <row r="49" spans="1:4" ht="12" customHeight="1" outlineLevel="2">
      <c r="A49" s="243" t="s">
        <v>311</v>
      </c>
      <c r="B49" s="244"/>
      <c r="C49" s="245">
        <v>450000</v>
      </c>
      <c r="D49" s="244"/>
    </row>
    <row r="50" spans="1:4" ht="58.5" customHeight="1" outlineLevel="3">
      <c r="A50" s="88" t="s">
        <v>318</v>
      </c>
      <c r="B50" s="88" t="s">
        <v>319</v>
      </c>
      <c r="C50" s="246">
        <v>150000</v>
      </c>
      <c r="D50" s="244"/>
    </row>
    <row r="51" spans="1:4" ht="58.5" customHeight="1" outlineLevel="3">
      <c r="A51" s="88" t="s">
        <v>320</v>
      </c>
      <c r="B51" s="88" t="s">
        <v>321</v>
      </c>
      <c r="C51" s="246">
        <v>150000</v>
      </c>
      <c r="D51" s="244"/>
    </row>
    <row r="52" spans="1:4" ht="58.5" customHeight="1" outlineLevel="3">
      <c r="A52" s="88" t="s">
        <v>322</v>
      </c>
      <c r="B52" s="88" t="s">
        <v>323</v>
      </c>
      <c r="C52" s="246">
        <v>100000</v>
      </c>
      <c r="D52" s="244"/>
    </row>
    <row r="53" spans="1:4" ht="58.5" customHeight="1" outlineLevel="3">
      <c r="A53" s="88" t="s">
        <v>324</v>
      </c>
      <c r="B53" s="88" t="s">
        <v>325</v>
      </c>
      <c r="C53" s="246">
        <v>25000</v>
      </c>
      <c r="D53" s="244"/>
    </row>
    <row r="54" spans="1:4" ht="58.5" customHeight="1" outlineLevel="3">
      <c r="A54" s="88" t="s">
        <v>326</v>
      </c>
      <c r="B54" s="88" t="s">
        <v>325</v>
      </c>
      <c r="C54" s="246">
        <v>25000</v>
      </c>
      <c r="D54" s="244"/>
    </row>
    <row r="55" spans="1:4" ht="12" customHeight="1" outlineLevel="2">
      <c r="A55" s="243" t="s">
        <v>339</v>
      </c>
      <c r="B55" s="244"/>
      <c r="C55" s="245">
        <v>3964</v>
      </c>
      <c r="D55" s="244"/>
    </row>
    <row r="56" spans="1:4" ht="48" customHeight="1" outlineLevel="3">
      <c r="A56" s="88" t="s">
        <v>340</v>
      </c>
      <c r="B56" s="88" t="s">
        <v>341</v>
      </c>
      <c r="C56" s="246">
        <v>3964</v>
      </c>
      <c r="D56" s="244"/>
    </row>
    <row r="57" spans="1:4" ht="12" customHeight="1" outlineLevel="1">
      <c r="A57" s="248" t="s">
        <v>355</v>
      </c>
      <c r="B57" s="244"/>
      <c r="C57" s="249">
        <v>36900</v>
      </c>
      <c r="D57" s="244"/>
    </row>
    <row r="58" spans="1:4" ht="12" customHeight="1" outlineLevel="2">
      <c r="A58" s="243" t="s">
        <v>360</v>
      </c>
      <c r="B58" s="244"/>
      <c r="C58" s="245">
        <v>33000</v>
      </c>
      <c r="D58" s="244"/>
    </row>
    <row r="59" spans="1:4" ht="48" customHeight="1" outlineLevel="3">
      <c r="A59" s="88" t="s">
        <v>365</v>
      </c>
      <c r="B59" s="88" t="s">
        <v>366</v>
      </c>
      <c r="C59" s="246">
        <v>19800</v>
      </c>
      <c r="D59" s="244"/>
    </row>
    <row r="60" spans="1:4" ht="48" customHeight="1" outlineLevel="3">
      <c r="A60" s="88" t="s">
        <v>367</v>
      </c>
      <c r="B60" s="88" t="s">
        <v>368</v>
      </c>
      <c r="C60" s="246">
        <v>13200</v>
      </c>
      <c r="D60" s="244"/>
    </row>
    <row r="61" spans="1:4" ht="12" customHeight="1" outlineLevel="2">
      <c r="A61" s="243" t="s">
        <v>382</v>
      </c>
      <c r="B61" s="244"/>
      <c r="C61" s="245">
        <v>3900</v>
      </c>
      <c r="D61" s="244"/>
    </row>
    <row r="62" spans="1:4" ht="48" customHeight="1" outlineLevel="3">
      <c r="A62" s="88" t="s">
        <v>387</v>
      </c>
      <c r="B62" s="88" t="s">
        <v>388</v>
      </c>
      <c r="C62" s="246">
        <v>3900</v>
      </c>
      <c r="D62" s="244"/>
    </row>
    <row r="63" spans="1:4" ht="12" customHeight="1" outlineLevel="1">
      <c r="A63" s="248" t="s">
        <v>396</v>
      </c>
      <c r="B63" s="244"/>
      <c r="C63" s="249">
        <v>115000</v>
      </c>
      <c r="D63" s="244"/>
    </row>
    <row r="64" spans="1:4" ht="12" customHeight="1" outlineLevel="2">
      <c r="A64" s="243" t="s">
        <v>397</v>
      </c>
      <c r="B64" s="244"/>
      <c r="C64" s="245">
        <v>115000</v>
      </c>
      <c r="D64" s="244"/>
    </row>
    <row r="65" spans="1:4" ht="58.5" customHeight="1" outlineLevel="3">
      <c r="A65" s="88" t="s">
        <v>411</v>
      </c>
      <c r="B65" s="88" t="s">
        <v>412</v>
      </c>
      <c r="C65" s="246">
        <v>30000</v>
      </c>
      <c r="D65" s="244"/>
    </row>
    <row r="66" spans="1:4" ht="58.5" customHeight="1" outlineLevel="3">
      <c r="A66" s="88" t="s">
        <v>413</v>
      </c>
      <c r="B66" s="88" t="s">
        <v>414</v>
      </c>
      <c r="C66" s="246">
        <v>35000</v>
      </c>
      <c r="D66" s="244"/>
    </row>
    <row r="67" spans="1:4" ht="70.5" customHeight="1" outlineLevel="3">
      <c r="A67" s="88" t="s">
        <v>415</v>
      </c>
      <c r="B67" s="88" t="s">
        <v>416</v>
      </c>
      <c r="C67" s="246">
        <v>20000</v>
      </c>
      <c r="D67" s="244"/>
    </row>
    <row r="68" spans="1:4" ht="70.5" customHeight="1" outlineLevel="3">
      <c r="A68" s="88" t="s">
        <v>417</v>
      </c>
      <c r="B68" s="88" t="s">
        <v>418</v>
      </c>
      <c r="C68" s="246">
        <v>30000</v>
      </c>
      <c r="D68" s="244"/>
    </row>
    <row r="69" spans="1:4" ht="12" customHeight="1" outlineLevel="1">
      <c r="A69" s="248" t="s">
        <v>438</v>
      </c>
      <c r="B69" s="244"/>
      <c r="C69" s="249">
        <v>12012</v>
      </c>
      <c r="D69" s="244"/>
    </row>
    <row r="70" spans="1:4" ht="12" customHeight="1" outlineLevel="2">
      <c r="A70" s="243" t="s">
        <v>113</v>
      </c>
      <c r="B70" s="244"/>
      <c r="C70" s="245">
        <v>12012</v>
      </c>
      <c r="D70" s="244"/>
    </row>
    <row r="71" spans="1:4" ht="24" customHeight="1" outlineLevel="3">
      <c r="A71" s="88" t="s">
        <v>562</v>
      </c>
      <c r="B71" s="88" t="s">
        <v>994</v>
      </c>
      <c r="C71" s="247">
        <v>150</v>
      </c>
      <c r="D71" s="244"/>
    </row>
    <row r="72" spans="1:4" ht="24" customHeight="1" outlineLevel="3">
      <c r="A72" s="88" t="s">
        <v>563</v>
      </c>
      <c r="B72" s="88" t="s">
        <v>994</v>
      </c>
      <c r="C72" s="247">
        <v>50</v>
      </c>
      <c r="D72" s="244"/>
    </row>
    <row r="73" spans="1:4" ht="24" customHeight="1" outlineLevel="3">
      <c r="A73" s="88" t="s">
        <v>564</v>
      </c>
      <c r="B73" s="88" t="s">
        <v>994</v>
      </c>
      <c r="C73" s="247">
        <v>25</v>
      </c>
      <c r="D73" s="244"/>
    </row>
    <row r="74" spans="1:4" ht="24" customHeight="1" outlineLevel="3">
      <c r="A74" s="88" t="s">
        <v>565</v>
      </c>
      <c r="B74" s="88" t="s">
        <v>994</v>
      </c>
      <c r="C74" s="247">
        <v>100</v>
      </c>
      <c r="D74" s="244"/>
    </row>
    <row r="75" spans="1:4" ht="12" customHeight="1" outlineLevel="3">
      <c r="A75" s="88" t="s">
        <v>566</v>
      </c>
      <c r="B75" s="88" t="s">
        <v>994</v>
      </c>
      <c r="C75" s="247">
        <v>50</v>
      </c>
      <c r="D75" s="244"/>
    </row>
    <row r="76" spans="1:4" ht="24" customHeight="1" outlineLevel="3">
      <c r="A76" s="88" t="s">
        <v>567</v>
      </c>
      <c r="B76" s="88" t="s">
        <v>994</v>
      </c>
      <c r="C76" s="247">
        <v>75</v>
      </c>
      <c r="D76" s="244"/>
    </row>
    <row r="77" spans="1:4" ht="24" customHeight="1" outlineLevel="3">
      <c r="A77" s="88" t="s">
        <v>568</v>
      </c>
      <c r="B77" s="88" t="s">
        <v>994</v>
      </c>
      <c r="C77" s="247">
        <v>25</v>
      </c>
      <c r="D77" s="244"/>
    </row>
    <row r="78" spans="1:4" ht="24" customHeight="1" outlineLevel="3">
      <c r="A78" s="88" t="s">
        <v>569</v>
      </c>
      <c r="B78" s="88" t="s">
        <v>994</v>
      </c>
      <c r="C78" s="247">
        <v>741</v>
      </c>
      <c r="D78" s="244"/>
    </row>
    <row r="79" spans="1:4" ht="24" customHeight="1" outlineLevel="3">
      <c r="A79" s="88" t="s">
        <v>570</v>
      </c>
      <c r="B79" s="88" t="s">
        <v>994</v>
      </c>
      <c r="C79" s="247">
        <v>25</v>
      </c>
      <c r="D79" s="244"/>
    </row>
    <row r="80" spans="1:4" ht="24" customHeight="1" outlineLevel="3">
      <c r="A80" s="88" t="s">
        <v>571</v>
      </c>
      <c r="B80" s="88" t="s">
        <v>994</v>
      </c>
      <c r="C80" s="247">
        <v>85</v>
      </c>
      <c r="D80" s="244"/>
    </row>
    <row r="81" spans="1:4" ht="24" customHeight="1" outlineLevel="3">
      <c r="A81" s="88" t="s">
        <v>572</v>
      </c>
      <c r="B81" s="88" t="s">
        <v>994</v>
      </c>
      <c r="C81" s="247">
        <v>75</v>
      </c>
      <c r="D81" s="244"/>
    </row>
    <row r="82" spans="1:4" ht="24" customHeight="1" outlineLevel="3">
      <c r="A82" s="88" t="s">
        <v>573</v>
      </c>
      <c r="B82" s="88" t="s">
        <v>994</v>
      </c>
      <c r="C82" s="247">
        <v>25</v>
      </c>
      <c r="D82" s="244"/>
    </row>
    <row r="83" spans="1:4" ht="24" customHeight="1" outlineLevel="3">
      <c r="A83" s="88" t="s">
        <v>574</v>
      </c>
      <c r="B83" s="88" t="s">
        <v>994</v>
      </c>
      <c r="C83" s="247">
        <v>75</v>
      </c>
      <c r="D83" s="244"/>
    </row>
    <row r="84" spans="1:4" ht="24" customHeight="1" outlineLevel="3">
      <c r="A84" s="88" t="s">
        <v>575</v>
      </c>
      <c r="B84" s="88" t="s">
        <v>994</v>
      </c>
      <c r="C84" s="247">
        <v>25</v>
      </c>
      <c r="D84" s="244"/>
    </row>
    <row r="85" spans="1:4" ht="24" customHeight="1" outlineLevel="3">
      <c r="A85" s="88" t="s">
        <v>576</v>
      </c>
      <c r="B85" s="88" t="s">
        <v>994</v>
      </c>
      <c r="C85" s="247">
        <v>107</v>
      </c>
      <c r="D85" s="244"/>
    </row>
    <row r="86" spans="1:4" ht="48" customHeight="1" outlineLevel="3">
      <c r="A86" s="88" t="s">
        <v>577</v>
      </c>
      <c r="B86" s="88" t="s">
        <v>578</v>
      </c>
      <c r="C86" s="247">
        <v>75</v>
      </c>
      <c r="D86" s="244"/>
    </row>
    <row r="87" spans="1:4" ht="48" customHeight="1" outlineLevel="3">
      <c r="A87" s="88" t="s">
        <v>579</v>
      </c>
      <c r="B87" s="88" t="s">
        <v>580</v>
      </c>
      <c r="C87" s="247">
        <v>55</v>
      </c>
      <c r="D87" s="244"/>
    </row>
    <row r="88" spans="1:4" ht="48" customHeight="1" outlineLevel="3">
      <c r="A88" s="88" t="s">
        <v>581</v>
      </c>
      <c r="B88" s="88" t="s">
        <v>580</v>
      </c>
      <c r="C88" s="247">
        <v>50</v>
      </c>
      <c r="D88" s="244"/>
    </row>
    <row r="89" spans="1:4" ht="58.5" customHeight="1" outlineLevel="3">
      <c r="A89" s="88" t="s">
        <v>582</v>
      </c>
      <c r="B89" s="88" t="s">
        <v>583</v>
      </c>
      <c r="C89" s="247">
        <v>974</v>
      </c>
      <c r="D89" s="244"/>
    </row>
    <row r="90" spans="1:4" ht="48" customHeight="1" outlineLevel="3">
      <c r="A90" s="88" t="s">
        <v>584</v>
      </c>
      <c r="B90" s="88" t="s">
        <v>585</v>
      </c>
      <c r="C90" s="247">
        <v>50</v>
      </c>
      <c r="D90" s="244"/>
    </row>
    <row r="91" spans="1:4" ht="48" customHeight="1" outlineLevel="3">
      <c r="A91" s="88" t="s">
        <v>586</v>
      </c>
      <c r="B91" s="88" t="s">
        <v>587</v>
      </c>
      <c r="C91" s="247">
        <v>25</v>
      </c>
      <c r="D91" s="244"/>
    </row>
    <row r="92" spans="1:4" ht="48" customHeight="1" outlineLevel="3">
      <c r="A92" s="88" t="s">
        <v>588</v>
      </c>
      <c r="B92" s="88" t="s">
        <v>589</v>
      </c>
      <c r="C92" s="247">
        <v>25</v>
      </c>
      <c r="D92" s="244"/>
    </row>
    <row r="93" spans="1:4" ht="24" customHeight="1" outlineLevel="3">
      <c r="A93" s="88" t="s">
        <v>590</v>
      </c>
      <c r="B93" s="88" t="s">
        <v>994</v>
      </c>
      <c r="C93" s="247">
        <v>25</v>
      </c>
      <c r="D93" s="244"/>
    </row>
    <row r="94" spans="1:4" ht="24" customHeight="1" outlineLevel="3">
      <c r="A94" s="88" t="s">
        <v>591</v>
      </c>
      <c r="B94" s="88" t="s">
        <v>994</v>
      </c>
      <c r="C94" s="247">
        <v>50</v>
      </c>
      <c r="D94" s="244"/>
    </row>
    <row r="95" spans="1:4" ht="24" customHeight="1" outlineLevel="3">
      <c r="A95" s="88" t="s">
        <v>592</v>
      </c>
      <c r="B95" s="88" t="s">
        <v>994</v>
      </c>
      <c r="C95" s="247">
        <v>175</v>
      </c>
      <c r="D95" s="244"/>
    </row>
    <row r="96" spans="1:4" ht="24" customHeight="1" outlineLevel="3">
      <c r="A96" s="88" t="s">
        <v>593</v>
      </c>
      <c r="B96" s="88" t="s">
        <v>994</v>
      </c>
      <c r="C96" s="247">
        <v>100</v>
      </c>
      <c r="D96" s="244"/>
    </row>
    <row r="97" spans="1:4" ht="24" customHeight="1" outlineLevel="3">
      <c r="A97" s="88" t="s">
        <v>594</v>
      </c>
      <c r="B97" s="88" t="s">
        <v>994</v>
      </c>
      <c r="C97" s="247">
        <v>998</v>
      </c>
      <c r="D97" s="244"/>
    </row>
    <row r="98" spans="1:4" ht="24" customHeight="1" outlineLevel="3">
      <c r="A98" s="88" t="s">
        <v>595</v>
      </c>
      <c r="B98" s="88" t="s">
        <v>994</v>
      </c>
      <c r="C98" s="247">
        <v>25</v>
      </c>
      <c r="D98" s="244"/>
    </row>
    <row r="99" spans="1:4" ht="24" customHeight="1" outlineLevel="3">
      <c r="A99" s="88" t="s">
        <v>596</v>
      </c>
      <c r="B99" s="88" t="s">
        <v>994</v>
      </c>
      <c r="C99" s="247">
        <v>100</v>
      </c>
      <c r="D99" s="244"/>
    </row>
    <row r="100" spans="1:4" ht="24" customHeight="1" outlineLevel="3">
      <c r="A100" s="88" t="s">
        <v>597</v>
      </c>
      <c r="B100" s="88" t="s">
        <v>994</v>
      </c>
      <c r="C100" s="247">
        <v>25</v>
      </c>
      <c r="D100" s="244"/>
    </row>
    <row r="101" spans="1:4" ht="24" customHeight="1" outlineLevel="3">
      <c r="A101" s="88" t="s">
        <v>598</v>
      </c>
      <c r="B101" s="88" t="s">
        <v>994</v>
      </c>
      <c r="C101" s="247">
        <v>55</v>
      </c>
      <c r="D101" s="244"/>
    </row>
    <row r="102" spans="1:4" ht="24" customHeight="1" outlineLevel="3">
      <c r="A102" s="88" t="s">
        <v>599</v>
      </c>
      <c r="B102" s="88" t="s">
        <v>994</v>
      </c>
      <c r="C102" s="247">
        <v>75</v>
      </c>
      <c r="D102" s="244"/>
    </row>
    <row r="103" spans="1:4" ht="24" customHeight="1" outlineLevel="3">
      <c r="A103" s="88" t="s">
        <v>600</v>
      </c>
      <c r="B103" s="88" t="s">
        <v>994</v>
      </c>
      <c r="C103" s="247">
        <v>25</v>
      </c>
      <c r="D103" s="244"/>
    </row>
    <row r="104" spans="1:4" ht="24" customHeight="1" outlineLevel="3">
      <c r="A104" s="88" t="s">
        <v>601</v>
      </c>
      <c r="B104" s="88" t="s">
        <v>994</v>
      </c>
      <c r="C104" s="247">
        <v>671</v>
      </c>
      <c r="D104" s="244"/>
    </row>
    <row r="105" spans="1:4" ht="24" customHeight="1" outlineLevel="3">
      <c r="A105" s="88" t="s">
        <v>602</v>
      </c>
      <c r="B105" s="88" t="s">
        <v>994</v>
      </c>
      <c r="C105" s="247">
        <v>120</v>
      </c>
      <c r="D105" s="244"/>
    </row>
    <row r="106" spans="1:4" ht="24" customHeight="1" outlineLevel="3">
      <c r="A106" s="88" t="s">
        <v>603</v>
      </c>
      <c r="B106" s="88" t="s">
        <v>994</v>
      </c>
      <c r="C106" s="247">
        <v>25</v>
      </c>
      <c r="D106" s="244"/>
    </row>
    <row r="107" spans="1:4" ht="24" customHeight="1" outlineLevel="3">
      <c r="A107" s="88" t="s">
        <v>604</v>
      </c>
      <c r="B107" s="88" t="s">
        <v>994</v>
      </c>
      <c r="C107" s="247">
        <v>100</v>
      </c>
      <c r="D107" s="244"/>
    </row>
    <row r="108" spans="1:4" ht="24" customHeight="1" outlineLevel="3">
      <c r="A108" s="88" t="s">
        <v>605</v>
      </c>
      <c r="B108" s="88" t="s">
        <v>994</v>
      </c>
      <c r="C108" s="247">
        <v>25</v>
      </c>
      <c r="D108" s="244"/>
    </row>
    <row r="109" spans="1:4" ht="24" customHeight="1" outlineLevel="3">
      <c r="A109" s="88" t="s">
        <v>606</v>
      </c>
      <c r="B109" s="88" t="s">
        <v>994</v>
      </c>
      <c r="C109" s="247">
        <v>25</v>
      </c>
      <c r="D109" s="244"/>
    </row>
    <row r="110" spans="1:4" ht="24" customHeight="1" outlineLevel="3">
      <c r="A110" s="88" t="s">
        <v>607</v>
      </c>
      <c r="B110" s="88" t="s">
        <v>994</v>
      </c>
      <c r="C110" s="247">
        <v>25</v>
      </c>
      <c r="D110" s="244"/>
    </row>
    <row r="111" spans="1:4" ht="24" customHeight="1" outlineLevel="3">
      <c r="A111" s="88" t="s">
        <v>608</v>
      </c>
      <c r="B111" s="88" t="s">
        <v>994</v>
      </c>
      <c r="C111" s="247">
        <v>25</v>
      </c>
      <c r="D111" s="244"/>
    </row>
    <row r="112" spans="1:4" ht="24" customHeight="1" outlineLevel="3">
      <c r="A112" s="88" t="s">
        <v>609</v>
      </c>
      <c r="B112" s="88" t="s">
        <v>994</v>
      </c>
      <c r="C112" s="247">
        <v>25</v>
      </c>
      <c r="D112" s="244"/>
    </row>
    <row r="113" spans="1:4" ht="24" customHeight="1" outlineLevel="3">
      <c r="A113" s="88" t="s">
        <v>610</v>
      </c>
      <c r="B113" s="88" t="s">
        <v>994</v>
      </c>
      <c r="C113" s="247">
        <v>160</v>
      </c>
      <c r="D113" s="244"/>
    </row>
    <row r="114" spans="1:4" ht="24" customHeight="1" outlineLevel="3">
      <c r="A114" s="88" t="s">
        <v>611</v>
      </c>
      <c r="B114" s="88" t="s">
        <v>994</v>
      </c>
      <c r="C114" s="246">
        <v>1009</v>
      </c>
      <c r="D114" s="244"/>
    </row>
    <row r="115" spans="1:4" ht="24" customHeight="1" outlineLevel="3">
      <c r="A115" s="88" t="s">
        <v>612</v>
      </c>
      <c r="B115" s="88" t="s">
        <v>994</v>
      </c>
      <c r="C115" s="247">
        <v>100</v>
      </c>
      <c r="D115" s="244"/>
    </row>
    <row r="116" spans="1:4" ht="24" customHeight="1" outlineLevel="3">
      <c r="A116" s="88" t="s">
        <v>613</v>
      </c>
      <c r="B116" s="88" t="s">
        <v>994</v>
      </c>
      <c r="C116" s="247">
        <v>25</v>
      </c>
      <c r="D116" s="244"/>
    </row>
    <row r="117" spans="1:4" ht="24" customHeight="1" outlineLevel="3">
      <c r="A117" s="88" t="s">
        <v>614</v>
      </c>
      <c r="B117" s="88" t="s">
        <v>994</v>
      </c>
      <c r="C117" s="247">
        <v>25</v>
      </c>
      <c r="D117" s="244"/>
    </row>
    <row r="118" spans="1:4" ht="24" customHeight="1" outlineLevel="3">
      <c r="A118" s="88" t="s">
        <v>615</v>
      </c>
      <c r="B118" s="88" t="s">
        <v>994</v>
      </c>
      <c r="C118" s="247">
        <v>132</v>
      </c>
      <c r="D118" s="244"/>
    </row>
    <row r="119" spans="1:4" ht="24" customHeight="1" outlineLevel="3">
      <c r="A119" s="88" t="s">
        <v>616</v>
      </c>
      <c r="B119" s="88" t="s">
        <v>994</v>
      </c>
      <c r="C119" s="247">
        <v>125</v>
      </c>
      <c r="D119" s="244"/>
    </row>
    <row r="120" spans="1:4" ht="24" customHeight="1" outlineLevel="3">
      <c r="A120" s="88" t="s">
        <v>617</v>
      </c>
      <c r="B120" s="88" t="s">
        <v>994</v>
      </c>
      <c r="C120" s="247">
        <v>50</v>
      </c>
      <c r="D120" s="244"/>
    </row>
    <row r="121" spans="1:4" ht="24" customHeight="1" outlineLevel="3">
      <c r="A121" s="88" t="s">
        <v>618</v>
      </c>
      <c r="B121" s="88" t="s">
        <v>994</v>
      </c>
      <c r="C121" s="247">
        <v>75</v>
      </c>
      <c r="D121" s="244"/>
    </row>
    <row r="122" spans="1:4" ht="24" customHeight="1" outlineLevel="3">
      <c r="A122" s="88" t="s">
        <v>619</v>
      </c>
      <c r="B122" s="88" t="s">
        <v>994</v>
      </c>
      <c r="C122" s="247">
        <v>675</v>
      </c>
      <c r="D122" s="244"/>
    </row>
    <row r="123" spans="1:4" ht="24" customHeight="1" outlineLevel="3">
      <c r="A123" s="88" t="s">
        <v>620</v>
      </c>
      <c r="B123" s="88" t="s">
        <v>994</v>
      </c>
      <c r="C123" s="247">
        <v>75</v>
      </c>
      <c r="D123" s="244"/>
    </row>
    <row r="124" spans="1:4" ht="24" customHeight="1" outlineLevel="3">
      <c r="A124" s="88" t="s">
        <v>621</v>
      </c>
      <c r="B124" s="88" t="s">
        <v>994</v>
      </c>
      <c r="C124" s="247">
        <v>50</v>
      </c>
      <c r="D124" s="244"/>
    </row>
    <row r="125" spans="1:4" ht="24" customHeight="1" outlineLevel="3">
      <c r="A125" s="88" t="s">
        <v>622</v>
      </c>
      <c r="B125" s="88" t="s">
        <v>994</v>
      </c>
      <c r="C125" s="247">
        <v>25</v>
      </c>
      <c r="D125" s="244"/>
    </row>
    <row r="126" spans="1:4" ht="24" customHeight="1" outlineLevel="3">
      <c r="A126" s="88" t="s">
        <v>623</v>
      </c>
      <c r="B126" s="88" t="s">
        <v>994</v>
      </c>
      <c r="C126" s="247">
        <v>100</v>
      </c>
      <c r="D126" s="244"/>
    </row>
    <row r="127" spans="1:4" ht="24" customHeight="1" outlineLevel="3">
      <c r="A127" s="88" t="s">
        <v>624</v>
      </c>
      <c r="B127" s="88" t="s">
        <v>994</v>
      </c>
      <c r="C127" s="247">
        <v>110</v>
      </c>
      <c r="D127" s="244"/>
    </row>
    <row r="128" spans="1:4" ht="24" customHeight="1" outlineLevel="3">
      <c r="A128" s="88" t="s">
        <v>625</v>
      </c>
      <c r="B128" s="88" t="s">
        <v>994</v>
      </c>
      <c r="C128" s="246">
        <v>1545</v>
      </c>
      <c r="D128" s="244"/>
    </row>
    <row r="129" spans="1:4" ht="24" customHeight="1" outlineLevel="3">
      <c r="A129" s="88" t="s">
        <v>626</v>
      </c>
      <c r="B129" s="88" t="s">
        <v>994</v>
      </c>
      <c r="C129" s="247">
        <v>100</v>
      </c>
      <c r="D129" s="244"/>
    </row>
    <row r="130" spans="1:4" ht="24" customHeight="1" outlineLevel="3">
      <c r="A130" s="88" t="s">
        <v>627</v>
      </c>
      <c r="B130" s="88" t="s">
        <v>994</v>
      </c>
      <c r="C130" s="247">
        <v>100</v>
      </c>
      <c r="D130" s="244"/>
    </row>
    <row r="131" spans="1:4" ht="24" customHeight="1" outlineLevel="3">
      <c r="A131" s="88" t="s">
        <v>628</v>
      </c>
      <c r="B131" s="88" t="s">
        <v>994</v>
      </c>
      <c r="C131" s="247">
        <v>170</v>
      </c>
      <c r="D131" s="244"/>
    </row>
    <row r="132" spans="1:4" ht="24" customHeight="1" outlineLevel="3">
      <c r="A132" s="88" t="s">
        <v>629</v>
      </c>
      <c r="B132" s="88" t="s">
        <v>994</v>
      </c>
      <c r="C132" s="247">
        <v>191</v>
      </c>
      <c r="D132" s="244"/>
    </row>
    <row r="133" spans="1:4" ht="24" customHeight="1" outlineLevel="3">
      <c r="A133" s="88" t="s">
        <v>630</v>
      </c>
      <c r="B133" s="88" t="s">
        <v>994</v>
      </c>
      <c r="C133" s="247">
        <v>25</v>
      </c>
      <c r="D133" s="244"/>
    </row>
    <row r="134" spans="1:4" ht="24" customHeight="1" outlineLevel="3">
      <c r="A134" s="88" t="s">
        <v>631</v>
      </c>
      <c r="B134" s="88" t="s">
        <v>994</v>
      </c>
      <c r="C134" s="247">
        <v>50</v>
      </c>
      <c r="D134" s="244"/>
    </row>
    <row r="135" spans="1:4" ht="24" customHeight="1" outlineLevel="3">
      <c r="A135" s="88" t="s">
        <v>632</v>
      </c>
      <c r="B135" s="88" t="s">
        <v>994</v>
      </c>
      <c r="C135" s="247">
        <v>25</v>
      </c>
      <c r="D135" s="244"/>
    </row>
    <row r="136" spans="1:4" ht="24" customHeight="1" outlineLevel="3">
      <c r="A136" s="88" t="s">
        <v>633</v>
      </c>
      <c r="B136" s="88" t="s">
        <v>994</v>
      </c>
      <c r="C136" s="247">
        <v>125</v>
      </c>
      <c r="D136" s="244"/>
    </row>
    <row r="137" spans="1:4" ht="24" customHeight="1" outlineLevel="3">
      <c r="A137" s="88" t="s">
        <v>634</v>
      </c>
      <c r="B137" s="88" t="s">
        <v>994</v>
      </c>
      <c r="C137" s="247">
        <v>695</v>
      </c>
      <c r="D137" s="244"/>
    </row>
    <row r="138" spans="1:4" ht="24" customHeight="1" outlineLevel="3">
      <c r="A138" s="88" t="s">
        <v>635</v>
      </c>
      <c r="B138" s="88" t="s">
        <v>994</v>
      </c>
      <c r="C138" s="247">
        <v>50</v>
      </c>
      <c r="D138" s="244"/>
    </row>
    <row r="139" spans="1:4" ht="24" customHeight="1" outlineLevel="3">
      <c r="A139" s="88" t="s">
        <v>636</v>
      </c>
      <c r="B139" s="88" t="s">
        <v>994</v>
      </c>
      <c r="C139" s="247">
        <v>75</v>
      </c>
      <c r="D139" s="244"/>
    </row>
    <row r="140" spans="1:4" ht="24" customHeight="1" outlineLevel="3">
      <c r="A140" s="88" t="s">
        <v>637</v>
      </c>
      <c r="B140" s="88" t="s">
        <v>994</v>
      </c>
      <c r="C140" s="247">
        <v>25</v>
      </c>
      <c r="D140" s="244"/>
    </row>
    <row r="141" spans="1:4" ht="24" customHeight="1" outlineLevel="3">
      <c r="A141" s="88" t="s">
        <v>638</v>
      </c>
      <c r="B141" s="88" t="s">
        <v>994</v>
      </c>
      <c r="C141" s="247">
        <v>419</v>
      </c>
      <c r="D141" s="244"/>
    </row>
    <row r="142" spans="1:4" ht="24" customHeight="1" outlineLevel="3">
      <c r="A142" s="88" t="s">
        <v>639</v>
      </c>
      <c r="B142" s="88" t="s">
        <v>994</v>
      </c>
      <c r="C142" s="247">
        <v>25</v>
      </c>
      <c r="D142" s="244"/>
    </row>
    <row r="143" spans="1:4" ht="24" customHeight="1" outlineLevel="3">
      <c r="A143" s="88" t="s">
        <v>640</v>
      </c>
      <c r="B143" s="88" t="s">
        <v>994</v>
      </c>
      <c r="C143" s="247">
        <v>25</v>
      </c>
      <c r="D143" s="244"/>
    </row>
    <row r="144" spans="1:4" ht="24" customHeight="1" outlineLevel="3">
      <c r="A144" s="88" t="s">
        <v>641</v>
      </c>
      <c r="B144" s="88" t="s">
        <v>994</v>
      </c>
      <c r="C144" s="247">
        <v>50</v>
      </c>
      <c r="D144" s="244"/>
    </row>
    <row r="145" spans="1:4" ht="12" customHeight="1" outlineLevel="1">
      <c r="A145" s="248" t="s">
        <v>699</v>
      </c>
      <c r="B145" s="244"/>
      <c r="C145" s="249">
        <v>4477</v>
      </c>
      <c r="D145" s="244"/>
    </row>
    <row r="146" spans="1:4" ht="12" customHeight="1" outlineLevel="2">
      <c r="A146" s="243" t="s">
        <v>703</v>
      </c>
      <c r="B146" s="244"/>
      <c r="C146" s="245">
        <v>1197</v>
      </c>
      <c r="D146" s="244"/>
    </row>
    <row r="147" spans="1:4" ht="48" customHeight="1" outlineLevel="3">
      <c r="A147" s="88" t="s">
        <v>712</v>
      </c>
      <c r="B147" s="88" t="s">
        <v>713</v>
      </c>
      <c r="C147" s="247">
        <v>399</v>
      </c>
      <c r="D147" s="244"/>
    </row>
    <row r="148" spans="1:4" ht="48" customHeight="1" outlineLevel="3">
      <c r="A148" s="88" t="s">
        <v>714</v>
      </c>
      <c r="B148" s="88" t="s">
        <v>715</v>
      </c>
      <c r="C148" s="247">
        <v>399</v>
      </c>
      <c r="D148" s="244"/>
    </row>
    <row r="149" spans="1:4" ht="48" customHeight="1" outlineLevel="3">
      <c r="A149" s="88" t="s">
        <v>716</v>
      </c>
      <c r="B149" s="88" t="s">
        <v>717</v>
      </c>
      <c r="C149" s="247">
        <v>399</v>
      </c>
      <c r="D149" s="244"/>
    </row>
    <row r="150" spans="1:4" ht="12" customHeight="1" outlineLevel="2">
      <c r="A150" s="243" t="s">
        <v>721</v>
      </c>
      <c r="B150" s="244"/>
      <c r="C150" s="245">
        <v>3280</v>
      </c>
      <c r="D150" s="244"/>
    </row>
    <row r="151" spans="1:4" ht="48" customHeight="1" outlineLevel="3">
      <c r="A151" s="88" t="s">
        <v>722</v>
      </c>
      <c r="B151" s="88" t="s">
        <v>723</v>
      </c>
      <c r="C151" s="246">
        <v>1050</v>
      </c>
      <c r="D151" s="244"/>
    </row>
    <row r="152" spans="1:4" ht="48" customHeight="1" outlineLevel="3">
      <c r="A152" s="88" t="s">
        <v>724</v>
      </c>
      <c r="B152" s="88" t="s">
        <v>725</v>
      </c>
      <c r="C152" s="247">
        <v>550</v>
      </c>
      <c r="D152" s="244"/>
    </row>
    <row r="153" spans="1:4" ht="48" customHeight="1" outlineLevel="3">
      <c r="A153" s="88" t="s">
        <v>726</v>
      </c>
      <c r="B153" s="88" t="s">
        <v>727</v>
      </c>
      <c r="C153" s="247">
        <v>550</v>
      </c>
      <c r="D153" s="244"/>
    </row>
    <row r="154" spans="1:4" ht="48" customHeight="1" outlineLevel="3">
      <c r="A154" s="88" t="s">
        <v>728</v>
      </c>
      <c r="B154" s="88" t="s">
        <v>729</v>
      </c>
      <c r="C154" s="246">
        <v>1130</v>
      </c>
      <c r="D154" s="244"/>
    </row>
    <row r="155" spans="1:4" ht="12" customHeight="1" outlineLevel="1">
      <c r="A155" s="248" t="s">
        <v>736</v>
      </c>
      <c r="B155" s="244"/>
      <c r="C155" s="249">
        <v>18200</v>
      </c>
      <c r="D155" s="244"/>
    </row>
    <row r="156" spans="1:4" ht="12" customHeight="1" outlineLevel="2">
      <c r="A156" s="243" t="s">
        <v>737</v>
      </c>
      <c r="B156" s="244"/>
      <c r="C156" s="245">
        <v>18200</v>
      </c>
      <c r="D156" s="244"/>
    </row>
    <row r="157" spans="1:4" ht="48" customHeight="1" outlineLevel="3">
      <c r="A157" s="88" t="s">
        <v>738</v>
      </c>
      <c r="B157" s="88" t="s">
        <v>739</v>
      </c>
      <c r="C157" s="246">
        <v>2600</v>
      </c>
      <c r="D157" s="244"/>
    </row>
    <row r="158" spans="1:4" ht="58.5" customHeight="1" outlineLevel="3">
      <c r="A158" s="88" t="s">
        <v>740</v>
      </c>
      <c r="B158" s="88" t="s">
        <v>741</v>
      </c>
      <c r="C158" s="246">
        <v>5200</v>
      </c>
      <c r="D158" s="244"/>
    </row>
    <row r="159" spans="1:4" ht="58.5" customHeight="1" outlineLevel="3">
      <c r="A159" s="88" t="s">
        <v>742</v>
      </c>
      <c r="B159" s="88" t="s">
        <v>743</v>
      </c>
      <c r="C159" s="246">
        <v>10400</v>
      </c>
      <c r="D159" s="244"/>
    </row>
    <row r="160" spans="1:4" ht="12" customHeight="1" outlineLevel="1">
      <c r="A160" s="248" t="s">
        <v>748</v>
      </c>
      <c r="B160" s="244"/>
      <c r="C160" s="249">
        <v>81298</v>
      </c>
      <c r="D160" s="244"/>
    </row>
    <row r="161" spans="1:4" ht="12" customHeight="1" outlineLevel="2">
      <c r="A161" s="243" t="s">
        <v>749</v>
      </c>
      <c r="B161" s="244"/>
      <c r="C161" s="245">
        <v>12034</v>
      </c>
      <c r="D161" s="244"/>
    </row>
    <row r="162" spans="1:4" ht="48" customHeight="1" outlineLevel="3">
      <c r="A162" s="88" t="s">
        <v>752</v>
      </c>
      <c r="B162" s="88" t="s">
        <v>753</v>
      </c>
      <c r="C162" s="246">
        <v>2666</v>
      </c>
      <c r="D162" s="244"/>
    </row>
    <row r="163" spans="1:4" ht="48" customHeight="1" outlineLevel="3">
      <c r="A163" s="88" t="s">
        <v>754</v>
      </c>
      <c r="B163" s="88" t="s">
        <v>755</v>
      </c>
      <c r="C163" s="246">
        <v>3841</v>
      </c>
      <c r="D163" s="244"/>
    </row>
    <row r="164" spans="1:4" ht="48" customHeight="1" outlineLevel="3">
      <c r="A164" s="88" t="s">
        <v>756</v>
      </c>
      <c r="B164" s="88" t="s">
        <v>757</v>
      </c>
      <c r="C164" s="246">
        <v>5527</v>
      </c>
      <c r="D164" s="244"/>
    </row>
    <row r="165" spans="1:4" ht="12" customHeight="1" outlineLevel="2">
      <c r="A165" s="243" t="s">
        <v>761</v>
      </c>
      <c r="B165" s="244"/>
      <c r="C165" s="245">
        <v>68414</v>
      </c>
      <c r="D165" s="244"/>
    </row>
    <row r="166" spans="1:4" ht="48" customHeight="1" outlineLevel="3">
      <c r="A166" s="88" t="s">
        <v>766</v>
      </c>
      <c r="B166" s="88" t="s">
        <v>767</v>
      </c>
      <c r="C166" s="246">
        <v>1898</v>
      </c>
      <c r="D166" s="244"/>
    </row>
    <row r="167" spans="1:4" ht="48" customHeight="1" outlineLevel="3">
      <c r="A167" s="88" t="s">
        <v>768</v>
      </c>
      <c r="B167" s="88" t="s">
        <v>769</v>
      </c>
      <c r="C167" s="246">
        <v>6340</v>
      </c>
      <c r="D167" s="244"/>
    </row>
    <row r="168" spans="1:4" ht="48" customHeight="1" outlineLevel="3">
      <c r="A168" s="88" t="s">
        <v>770</v>
      </c>
      <c r="B168" s="88" t="s">
        <v>771</v>
      </c>
      <c r="C168" s="246">
        <v>7319</v>
      </c>
      <c r="D168" s="244"/>
    </row>
    <row r="169" spans="1:4" ht="48" customHeight="1" outlineLevel="3">
      <c r="A169" s="88" t="s">
        <v>772</v>
      </c>
      <c r="B169" s="88" t="s">
        <v>773</v>
      </c>
      <c r="C169" s="246">
        <v>22512</v>
      </c>
      <c r="D169" s="244"/>
    </row>
    <row r="170" spans="1:4" ht="48" customHeight="1" outlineLevel="3">
      <c r="A170" s="88" t="s">
        <v>774</v>
      </c>
      <c r="B170" s="88" t="s">
        <v>775</v>
      </c>
      <c r="C170" s="246">
        <v>7528</v>
      </c>
      <c r="D170" s="244"/>
    </row>
    <row r="171" spans="1:4" ht="48" customHeight="1" outlineLevel="3">
      <c r="A171" s="88" t="s">
        <v>776</v>
      </c>
      <c r="B171" s="88" t="s">
        <v>777</v>
      </c>
      <c r="C171" s="246">
        <v>22818</v>
      </c>
      <c r="D171" s="244"/>
    </row>
    <row r="172" spans="1:4" ht="12" customHeight="1" outlineLevel="2">
      <c r="A172" s="243" t="s">
        <v>790</v>
      </c>
      <c r="B172" s="244"/>
      <c r="C172" s="250">
        <v>850</v>
      </c>
      <c r="D172" s="244"/>
    </row>
    <row r="173" spans="1:4" ht="58.5" customHeight="1" outlineLevel="3">
      <c r="A173" s="88" t="s">
        <v>791</v>
      </c>
      <c r="B173" s="88" t="s">
        <v>792</v>
      </c>
      <c r="C173" s="247">
        <v>850</v>
      </c>
      <c r="D173" s="244"/>
    </row>
    <row r="174" spans="1:4" ht="12.75" customHeight="1">
      <c r="A174" s="251" t="s">
        <v>795</v>
      </c>
      <c r="B174" s="244"/>
      <c r="C174" s="252">
        <v>300985</v>
      </c>
      <c r="D174" s="244"/>
    </row>
    <row r="175" spans="1:4" ht="12" customHeight="1" outlineLevel="1">
      <c r="A175" s="248" t="s">
        <v>802</v>
      </c>
      <c r="B175" s="244"/>
      <c r="C175" s="249">
        <v>3949</v>
      </c>
      <c r="D175" s="244"/>
    </row>
    <row r="176" spans="1:4" ht="12" customHeight="1" outlineLevel="2">
      <c r="A176" s="243" t="s">
        <v>813</v>
      </c>
      <c r="B176" s="244"/>
      <c r="C176" s="245">
        <v>3949</v>
      </c>
      <c r="D176" s="244"/>
    </row>
    <row r="177" spans="1:4" ht="48" customHeight="1" outlineLevel="3">
      <c r="A177" s="88" t="s">
        <v>818</v>
      </c>
      <c r="B177" s="88" t="s">
        <v>817</v>
      </c>
      <c r="C177" s="247">
        <v>550</v>
      </c>
      <c r="D177" s="244"/>
    </row>
    <row r="178" spans="1:4" ht="70.5" customHeight="1" outlineLevel="3">
      <c r="A178" s="88" t="s">
        <v>819</v>
      </c>
      <c r="B178" s="88" t="s">
        <v>820</v>
      </c>
      <c r="C178" s="247">
        <v>350</v>
      </c>
      <c r="D178" s="244"/>
    </row>
    <row r="179" spans="1:4" ht="70.5" customHeight="1" outlineLevel="3">
      <c r="A179" s="88" t="s">
        <v>821</v>
      </c>
      <c r="B179" s="88" t="s">
        <v>822</v>
      </c>
      <c r="C179" s="247">
        <v>450</v>
      </c>
      <c r="D179" s="244"/>
    </row>
    <row r="180" spans="1:4" ht="48" customHeight="1" outlineLevel="3">
      <c r="A180" s="88" t="s">
        <v>823</v>
      </c>
      <c r="B180" s="88" t="s">
        <v>824</v>
      </c>
      <c r="C180" s="247">
        <v>662</v>
      </c>
      <c r="D180" s="244"/>
    </row>
    <row r="181" spans="1:4" ht="70.5" customHeight="1" outlineLevel="3">
      <c r="A181" s="88" t="s">
        <v>825</v>
      </c>
      <c r="B181" s="88" t="s">
        <v>826</v>
      </c>
      <c r="C181" s="247">
        <v>400</v>
      </c>
      <c r="D181" s="244"/>
    </row>
    <row r="182" spans="1:4" ht="70.5" customHeight="1" outlineLevel="3">
      <c r="A182" s="88" t="s">
        <v>827</v>
      </c>
      <c r="B182" s="88" t="s">
        <v>828</v>
      </c>
      <c r="C182" s="247">
        <v>887</v>
      </c>
      <c r="D182" s="244"/>
    </row>
    <row r="183" spans="1:4" ht="58.5" customHeight="1" outlineLevel="3">
      <c r="A183" s="88" t="s">
        <v>829</v>
      </c>
      <c r="B183" s="88" t="s">
        <v>830</v>
      </c>
      <c r="C183" s="247">
        <v>650</v>
      </c>
      <c r="D183" s="244"/>
    </row>
    <row r="184" spans="1:4" ht="12" customHeight="1" outlineLevel="1">
      <c r="A184" s="248" t="s">
        <v>995</v>
      </c>
      <c r="B184" s="244"/>
      <c r="C184" s="249">
        <v>255774</v>
      </c>
      <c r="D184" s="244"/>
    </row>
    <row r="185" spans="1:4" ht="12" customHeight="1" outlineLevel="2">
      <c r="A185" s="243" t="s">
        <v>836</v>
      </c>
      <c r="B185" s="244"/>
      <c r="C185" s="245">
        <v>146500</v>
      </c>
      <c r="D185" s="244"/>
    </row>
    <row r="186" spans="1:4" ht="48" customHeight="1" outlineLevel="3">
      <c r="A186" s="88" t="s">
        <v>843</v>
      </c>
      <c r="B186" s="88" t="s">
        <v>844</v>
      </c>
      <c r="C186" s="246">
        <v>15520</v>
      </c>
      <c r="D186" s="244"/>
    </row>
    <row r="187" spans="1:4" ht="48" customHeight="1" outlineLevel="3">
      <c r="A187" s="88" t="s">
        <v>845</v>
      </c>
      <c r="B187" s="88" t="s">
        <v>846</v>
      </c>
      <c r="C187" s="246">
        <v>65960</v>
      </c>
      <c r="D187" s="244"/>
    </row>
    <row r="188" spans="1:4" ht="48" customHeight="1" outlineLevel="3">
      <c r="A188" s="88" t="s">
        <v>847</v>
      </c>
      <c r="B188" s="88" t="s">
        <v>848</v>
      </c>
      <c r="C188" s="246">
        <v>3880</v>
      </c>
      <c r="D188" s="244"/>
    </row>
    <row r="189" spans="1:4" ht="48" customHeight="1" outlineLevel="3">
      <c r="A189" s="88" t="s">
        <v>849</v>
      </c>
      <c r="B189" s="88" t="s">
        <v>850</v>
      </c>
      <c r="C189" s="246">
        <v>53808</v>
      </c>
      <c r="D189" s="244"/>
    </row>
    <row r="190" spans="1:4" ht="48" customHeight="1" outlineLevel="3">
      <c r="A190" s="88" t="s">
        <v>851</v>
      </c>
      <c r="B190" s="88" t="s">
        <v>852</v>
      </c>
      <c r="C190" s="246">
        <v>7332</v>
      </c>
      <c r="D190" s="244"/>
    </row>
    <row r="191" spans="1:4" ht="12" customHeight="1" outlineLevel="2">
      <c r="A191" s="243" t="s">
        <v>160</v>
      </c>
      <c r="B191" s="244"/>
      <c r="C191" s="245">
        <v>83333</v>
      </c>
      <c r="D191" s="244"/>
    </row>
    <row r="192" spans="1:4" ht="58.5" customHeight="1" outlineLevel="3">
      <c r="A192" s="88" t="s">
        <v>865</v>
      </c>
      <c r="B192" s="88" t="s">
        <v>866</v>
      </c>
      <c r="C192" s="246">
        <v>21505</v>
      </c>
      <c r="D192" s="244"/>
    </row>
    <row r="193" spans="1:4" ht="36" customHeight="1" outlineLevel="3">
      <c r="A193" s="88" t="s">
        <v>867</v>
      </c>
      <c r="B193" s="88" t="s">
        <v>868</v>
      </c>
      <c r="C193" s="247">
        <v>538</v>
      </c>
      <c r="D193" s="244"/>
    </row>
    <row r="194" spans="1:4" ht="48" customHeight="1" outlineLevel="3">
      <c r="A194" s="88" t="s">
        <v>869</v>
      </c>
      <c r="B194" s="88" t="s">
        <v>870</v>
      </c>
      <c r="C194" s="246">
        <v>10860</v>
      </c>
      <c r="D194" s="244"/>
    </row>
    <row r="195" spans="1:4" ht="36" customHeight="1" outlineLevel="3">
      <c r="A195" s="88" t="s">
        <v>871</v>
      </c>
      <c r="B195" s="88" t="s">
        <v>872</v>
      </c>
      <c r="C195" s="246">
        <v>14409</v>
      </c>
      <c r="D195" s="244"/>
    </row>
    <row r="196" spans="1:4" ht="58.5" customHeight="1" outlineLevel="3">
      <c r="A196" s="88" t="s">
        <v>873</v>
      </c>
      <c r="B196" s="88" t="s">
        <v>874</v>
      </c>
      <c r="C196" s="246">
        <v>11828</v>
      </c>
      <c r="D196" s="244"/>
    </row>
    <row r="197" spans="1:4" ht="48" customHeight="1" outlineLevel="3">
      <c r="A197" s="88" t="s">
        <v>875</v>
      </c>
      <c r="B197" s="88" t="s">
        <v>876</v>
      </c>
      <c r="C197" s="246">
        <v>9140</v>
      </c>
      <c r="D197" s="244"/>
    </row>
    <row r="198" spans="1:4" ht="48" customHeight="1" outlineLevel="3">
      <c r="A198" s="88" t="s">
        <v>877</v>
      </c>
      <c r="B198" s="88" t="s">
        <v>878</v>
      </c>
      <c r="C198" s="246">
        <v>15054</v>
      </c>
      <c r="D198" s="244"/>
    </row>
    <row r="199" spans="1:4" ht="12" customHeight="1" outlineLevel="2">
      <c r="A199" s="243" t="s">
        <v>758</v>
      </c>
      <c r="B199" s="244"/>
      <c r="C199" s="245">
        <v>25940</v>
      </c>
      <c r="D199" s="244"/>
    </row>
    <row r="200" spans="1:4" ht="48" customHeight="1" outlineLevel="3">
      <c r="A200" s="88" t="s">
        <v>889</v>
      </c>
      <c r="B200" s="88" t="s">
        <v>890</v>
      </c>
      <c r="C200" s="247">
        <v>478</v>
      </c>
      <c r="D200" s="244"/>
    </row>
    <row r="201" spans="1:4" ht="48" customHeight="1" outlineLevel="3">
      <c r="A201" s="88" t="s">
        <v>891</v>
      </c>
      <c r="B201" s="88" t="s">
        <v>892</v>
      </c>
      <c r="C201" s="246">
        <v>25463</v>
      </c>
      <c r="D201" s="244"/>
    </row>
    <row r="202" spans="1:4" ht="12" customHeight="1" outlineLevel="1">
      <c r="A202" s="248" t="s">
        <v>893</v>
      </c>
      <c r="B202" s="244"/>
      <c r="C202" s="249">
        <v>41263</v>
      </c>
      <c r="D202" s="244"/>
    </row>
    <row r="203" spans="1:4" ht="12" customHeight="1" outlineLevel="2">
      <c r="A203" s="243" t="s">
        <v>118</v>
      </c>
      <c r="B203" s="244"/>
      <c r="C203" s="245">
        <v>10275</v>
      </c>
      <c r="D203" s="244"/>
    </row>
    <row r="204" spans="1:4" ht="58.5" customHeight="1" outlineLevel="3">
      <c r="A204" s="88" t="s">
        <v>896</v>
      </c>
      <c r="B204" s="88" t="s">
        <v>897</v>
      </c>
      <c r="C204" s="246">
        <v>10275</v>
      </c>
      <c r="D204" s="244"/>
    </row>
    <row r="205" spans="1:4" ht="12" customHeight="1" outlineLevel="2">
      <c r="A205" s="243" t="s">
        <v>898</v>
      </c>
      <c r="B205" s="244"/>
      <c r="C205" s="245">
        <v>30988</v>
      </c>
      <c r="D205" s="244"/>
    </row>
    <row r="206" spans="1:4" ht="48" customHeight="1" outlineLevel="3">
      <c r="A206" s="88" t="s">
        <v>899</v>
      </c>
      <c r="B206" s="88" t="s">
        <v>900</v>
      </c>
      <c r="C206" s="246">
        <v>20000</v>
      </c>
      <c r="D206" s="244"/>
    </row>
    <row r="207" spans="1:4" ht="48" customHeight="1" outlineLevel="3">
      <c r="A207" s="88" t="s">
        <v>901</v>
      </c>
      <c r="B207" s="88" t="s">
        <v>902</v>
      </c>
      <c r="C207" s="246">
        <v>10988</v>
      </c>
      <c r="D207" s="244"/>
    </row>
    <row r="208" spans="1:4" ht="12.75" customHeight="1">
      <c r="A208" s="240" t="s">
        <v>103</v>
      </c>
      <c r="B208" s="241"/>
      <c r="C208" s="242">
        <v>1239206</v>
      </c>
      <c r="D208" s="241"/>
    </row>
    <row r="209" spans="1:4" ht="15.75" customHeight="1">
      <c r="A209" s="64"/>
      <c r="B209" s="64"/>
      <c r="C209" s="64"/>
      <c r="D209" s="64"/>
    </row>
    <row r="210" spans="1:4" ht="15.75" customHeight="1">
      <c r="A210" s="64"/>
      <c r="B210" s="64"/>
      <c r="C210" s="64"/>
      <c r="D210" s="64"/>
    </row>
    <row r="211" spans="1:4" ht="15.75" customHeight="1">
      <c r="A211" s="64"/>
      <c r="B211" s="64"/>
      <c r="C211" s="64"/>
      <c r="D211" s="64"/>
    </row>
    <row r="212" spans="1:4" ht="15.75" customHeight="1">
      <c r="A212" s="64"/>
      <c r="B212" s="64"/>
      <c r="C212" s="64"/>
      <c r="D212" s="64"/>
    </row>
    <row r="213" spans="1:4" ht="15.75" customHeight="1">
      <c r="A213" s="64"/>
      <c r="B213" s="64"/>
      <c r="C213" s="64"/>
      <c r="D213" s="64"/>
    </row>
    <row r="214" spans="1:4" ht="15.75" customHeight="1">
      <c r="A214" s="64"/>
      <c r="B214" s="64"/>
      <c r="C214" s="64"/>
      <c r="D214" s="64"/>
    </row>
    <row r="215" spans="1:4" ht="15.75" customHeight="1">
      <c r="A215" s="64"/>
      <c r="B215" s="64"/>
      <c r="C215" s="64"/>
      <c r="D215" s="64"/>
    </row>
    <row r="216" spans="1:4" ht="15.75" customHeight="1">
      <c r="A216" s="64"/>
      <c r="B216" s="64"/>
      <c r="C216" s="64"/>
      <c r="D216" s="64"/>
    </row>
    <row r="217" spans="1:4" ht="15.75" customHeight="1">
      <c r="A217" s="64"/>
      <c r="B217" s="64"/>
      <c r="C217" s="64"/>
      <c r="D217" s="64"/>
    </row>
    <row r="218" spans="1:4" ht="15.75" customHeight="1">
      <c r="A218" s="64"/>
      <c r="B218" s="64"/>
      <c r="C218" s="64"/>
      <c r="D218" s="64"/>
    </row>
    <row r="219" spans="1:4" ht="15.75" customHeight="1">
      <c r="A219" s="64"/>
      <c r="B219" s="64"/>
      <c r="C219" s="64"/>
      <c r="D219" s="64"/>
    </row>
    <row r="220" spans="1:4" ht="15.75" customHeight="1">
      <c r="A220" s="64"/>
      <c r="B220" s="64"/>
      <c r="C220" s="64"/>
      <c r="D220" s="64"/>
    </row>
    <row r="221" spans="1:4" ht="15.75" customHeight="1">
      <c r="A221" s="64"/>
      <c r="B221" s="64"/>
      <c r="C221" s="64"/>
      <c r="D221" s="64"/>
    </row>
    <row r="222" spans="1:4" ht="15.75" customHeight="1">
      <c r="A222" s="64"/>
      <c r="B222" s="64"/>
      <c r="C222" s="64"/>
      <c r="D222" s="64"/>
    </row>
    <row r="223" spans="1:4" ht="15.75" customHeight="1">
      <c r="A223" s="64"/>
      <c r="B223" s="64"/>
      <c r="C223" s="64"/>
      <c r="D223" s="64"/>
    </row>
    <row r="224" spans="1:4" ht="15.75" customHeight="1">
      <c r="A224" s="64"/>
      <c r="B224" s="64"/>
      <c r="C224" s="64"/>
      <c r="D224" s="64"/>
    </row>
    <row r="225" spans="1:4" ht="15.75" customHeight="1">
      <c r="A225" s="64"/>
      <c r="B225" s="64"/>
      <c r="C225" s="64"/>
      <c r="D225" s="64"/>
    </row>
    <row r="226" spans="1:4" ht="15.75" customHeight="1">
      <c r="A226" s="64"/>
      <c r="B226" s="64"/>
      <c r="C226" s="64"/>
      <c r="D226" s="64"/>
    </row>
    <row r="227" spans="1:4" ht="15.75" customHeight="1">
      <c r="A227" s="64"/>
      <c r="B227" s="64"/>
      <c r="C227" s="64"/>
      <c r="D227" s="64"/>
    </row>
    <row r="228" spans="1:4" ht="15.75" customHeight="1">
      <c r="A228" s="64"/>
      <c r="B228" s="64"/>
      <c r="C228" s="64"/>
      <c r="D228" s="64"/>
    </row>
    <row r="229" spans="1:4" ht="15.75" customHeight="1">
      <c r="A229" s="64"/>
      <c r="B229" s="64"/>
      <c r="C229" s="64"/>
      <c r="D229" s="64"/>
    </row>
    <row r="230" spans="1:4" ht="15.75" customHeight="1">
      <c r="A230" s="64"/>
      <c r="B230" s="64"/>
      <c r="C230" s="64"/>
      <c r="D230" s="64"/>
    </row>
    <row r="231" spans="1:4" ht="15.75" customHeight="1">
      <c r="A231" s="64"/>
      <c r="B231" s="64"/>
      <c r="C231" s="64"/>
      <c r="D231" s="64"/>
    </row>
    <row r="232" spans="1:4" ht="15.75" customHeight="1">
      <c r="A232" s="64"/>
      <c r="B232" s="64"/>
      <c r="C232" s="64"/>
      <c r="D232" s="64"/>
    </row>
    <row r="233" spans="1:4" ht="15.75" customHeight="1">
      <c r="A233" s="64"/>
      <c r="B233" s="64"/>
      <c r="C233" s="64"/>
      <c r="D233" s="64"/>
    </row>
    <row r="234" spans="1:4" ht="15.75" customHeight="1">
      <c r="A234" s="64"/>
      <c r="B234" s="64"/>
      <c r="C234" s="64"/>
      <c r="D234" s="64"/>
    </row>
    <row r="235" spans="1:4" ht="15.75" customHeight="1">
      <c r="A235" s="64"/>
      <c r="B235" s="64"/>
      <c r="C235" s="64"/>
      <c r="D235" s="64"/>
    </row>
    <row r="236" spans="1:4" ht="15.75" customHeight="1">
      <c r="A236" s="64"/>
      <c r="B236" s="64"/>
      <c r="C236" s="64"/>
      <c r="D236" s="64"/>
    </row>
    <row r="237" spans="1:4" ht="15.75" customHeight="1">
      <c r="A237" s="64"/>
      <c r="B237" s="64"/>
      <c r="C237" s="64"/>
      <c r="D237" s="64"/>
    </row>
    <row r="238" spans="1:4" ht="15.75" customHeight="1">
      <c r="A238" s="64"/>
      <c r="B238" s="64"/>
      <c r="C238" s="64"/>
      <c r="D238" s="64"/>
    </row>
    <row r="239" spans="1:4" ht="15.75" customHeight="1">
      <c r="A239" s="64"/>
      <c r="B239" s="64"/>
      <c r="C239" s="64"/>
      <c r="D239" s="64"/>
    </row>
    <row r="240" spans="1:4" ht="15.75" customHeight="1">
      <c r="A240" s="64"/>
      <c r="B240" s="64"/>
      <c r="C240" s="64"/>
      <c r="D240" s="64"/>
    </row>
    <row r="241" spans="1:4" ht="15.75" customHeight="1">
      <c r="A241" s="64"/>
      <c r="B241" s="64"/>
      <c r="C241" s="64"/>
      <c r="D241" s="64"/>
    </row>
    <row r="242" spans="1:4" ht="15.75" customHeight="1">
      <c r="A242" s="64"/>
      <c r="B242" s="64"/>
      <c r="C242" s="64"/>
      <c r="D242" s="64"/>
    </row>
    <row r="243" spans="1:4" ht="15.75" customHeight="1">
      <c r="A243" s="64"/>
      <c r="B243" s="64"/>
      <c r="C243" s="64"/>
      <c r="D243" s="64"/>
    </row>
    <row r="244" spans="1:4" ht="15.75" customHeight="1">
      <c r="A244" s="64"/>
      <c r="B244" s="64"/>
      <c r="C244" s="64"/>
      <c r="D244" s="64"/>
    </row>
    <row r="245" spans="1:4" ht="15.75" customHeight="1">
      <c r="A245" s="64"/>
      <c r="B245" s="64"/>
      <c r="C245" s="64"/>
      <c r="D245" s="64"/>
    </row>
    <row r="246" spans="1:4" ht="15.75" customHeight="1">
      <c r="A246" s="64"/>
      <c r="B246" s="64"/>
      <c r="C246" s="64"/>
      <c r="D246" s="64"/>
    </row>
    <row r="247" spans="1:4" ht="15.75" customHeight="1">
      <c r="A247" s="64"/>
      <c r="B247" s="64"/>
      <c r="C247" s="64"/>
      <c r="D247" s="64"/>
    </row>
    <row r="248" spans="1:4" ht="15.75" customHeight="1">
      <c r="A248" s="64"/>
      <c r="B248" s="64"/>
      <c r="C248" s="64"/>
      <c r="D248" s="64"/>
    </row>
    <row r="249" spans="1:4" ht="15.75" customHeight="1">
      <c r="A249" s="64"/>
      <c r="B249" s="64"/>
      <c r="C249" s="64"/>
      <c r="D249" s="64"/>
    </row>
    <row r="250" spans="1:4" ht="15.75" customHeight="1">
      <c r="A250" s="64"/>
      <c r="B250" s="64"/>
      <c r="C250" s="64"/>
      <c r="D250" s="64"/>
    </row>
    <row r="251" spans="1:4" ht="15.75" customHeight="1">
      <c r="A251" s="64"/>
      <c r="B251" s="64"/>
      <c r="C251" s="64"/>
      <c r="D251" s="64"/>
    </row>
    <row r="252" spans="1:4" ht="15.75" customHeight="1">
      <c r="A252" s="64"/>
      <c r="B252" s="64"/>
      <c r="C252" s="64"/>
      <c r="D252" s="64"/>
    </row>
    <row r="253" spans="1:4" ht="15.75" customHeight="1">
      <c r="A253" s="64"/>
      <c r="B253" s="64"/>
      <c r="C253" s="64"/>
      <c r="D253" s="64"/>
    </row>
    <row r="254" spans="1:4" ht="15.75" customHeight="1">
      <c r="A254" s="64"/>
      <c r="B254" s="64"/>
      <c r="C254" s="64"/>
      <c r="D254" s="64"/>
    </row>
    <row r="255" spans="1:4" ht="15.75" customHeight="1">
      <c r="A255" s="64"/>
      <c r="B255" s="64"/>
      <c r="C255" s="64"/>
      <c r="D255" s="64"/>
    </row>
    <row r="256" spans="1:4" ht="15.75" customHeight="1">
      <c r="A256" s="64"/>
      <c r="B256" s="64"/>
      <c r="C256" s="64"/>
      <c r="D256" s="64"/>
    </row>
    <row r="257" spans="1:4" ht="15.75" customHeight="1">
      <c r="A257" s="64"/>
      <c r="B257" s="64"/>
      <c r="C257" s="64"/>
      <c r="D257" s="64"/>
    </row>
    <row r="258" spans="1:4" ht="15.75" customHeight="1">
      <c r="A258" s="64"/>
      <c r="B258" s="64"/>
      <c r="C258" s="64"/>
      <c r="D258" s="64"/>
    </row>
    <row r="259" spans="1:4" ht="15.75" customHeight="1">
      <c r="A259" s="64"/>
      <c r="B259" s="64"/>
      <c r="C259" s="64"/>
      <c r="D259" s="64"/>
    </row>
    <row r="260" spans="1:4" ht="15.75" customHeight="1">
      <c r="A260" s="64"/>
      <c r="B260" s="64"/>
      <c r="C260" s="64"/>
      <c r="D260" s="64"/>
    </row>
    <row r="261" spans="1:4" ht="15.75" customHeight="1">
      <c r="A261" s="64"/>
      <c r="B261" s="64"/>
      <c r="C261" s="64"/>
      <c r="D261" s="64"/>
    </row>
    <row r="262" spans="1:4" ht="15.75" customHeight="1">
      <c r="A262" s="64"/>
      <c r="B262" s="64"/>
      <c r="C262" s="64"/>
      <c r="D262" s="64"/>
    </row>
    <row r="263" spans="1:4" ht="15.75" customHeight="1">
      <c r="A263" s="64"/>
      <c r="B263" s="64"/>
      <c r="C263" s="64"/>
      <c r="D263" s="64"/>
    </row>
    <row r="264" spans="1:4" ht="15.75" customHeight="1">
      <c r="A264" s="64"/>
      <c r="B264" s="64"/>
      <c r="C264" s="64"/>
      <c r="D264" s="64"/>
    </row>
    <row r="265" spans="1:4" ht="15.75" customHeight="1">
      <c r="A265" s="64"/>
      <c r="B265" s="64"/>
      <c r="C265" s="64"/>
      <c r="D265" s="64"/>
    </row>
    <row r="266" spans="1:4" ht="15.75" customHeight="1">
      <c r="A266" s="64"/>
      <c r="B266" s="64"/>
      <c r="C266" s="64"/>
      <c r="D266" s="64"/>
    </row>
    <row r="267" spans="1:4" ht="15.75" customHeight="1">
      <c r="A267" s="64"/>
      <c r="B267" s="64"/>
      <c r="C267" s="64"/>
      <c r="D267" s="64"/>
    </row>
    <row r="268" spans="1:4" ht="15.75" customHeight="1">
      <c r="A268" s="64"/>
      <c r="B268" s="64"/>
      <c r="C268" s="64"/>
      <c r="D268" s="64"/>
    </row>
    <row r="269" spans="1:4" ht="15.75" customHeight="1">
      <c r="A269" s="64"/>
      <c r="B269" s="64"/>
      <c r="C269" s="64"/>
      <c r="D269" s="64"/>
    </row>
    <row r="270" spans="1:4" ht="15.75" customHeight="1">
      <c r="A270" s="64"/>
      <c r="B270" s="64"/>
      <c r="C270" s="64"/>
      <c r="D270" s="64"/>
    </row>
    <row r="271" spans="1:4" ht="15.75" customHeight="1">
      <c r="A271" s="64"/>
      <c r="B271" s="64"/>
      <c r="C271" s="64"/>
      <c r="D271" s="64"/>
    </row>
    <row r="272" spans="1:4" ht="15.75" customHeight="1">
      <c r="A272" s="64"/>
      <c r="B272" s="64"/>
      <c r="C272" s="64"/>
      <c r="D272" s="64"/>
    </row>
    <row r="273" spans="1:4" ht="15.75" customHeight="1">
      <c r="A273" s="64"/>
      <c r="B273" s="64"/>
      <c r="C273" s="64"/>
      <c r="D273" s="64"/>
    </row>
    <row r="274" spans="1:4" ht="15.75" customHeight="1">
      <c r="A274" s="64"/>
      <c r="B274" s="64"/>
      <c r="C274" s="64"/>
      <c r="D274" s="64"/>
    </row>
    <row r="275" spans="1:4" ht="15.75" customHeight="1">
      <c r="A275" s="64"/>
      <c r="B275" s="64"/>
      <c r="C275" s="64"/>
      <c r="D275" s="64"/>
    </row>
    <row r="276" spans="1:4" ht="15.75" customHeight="1">
      <c r="A276" s="64"/>
      <c r="B276" s="64"/>
      <c r="C276" s="64"/>
      <c r="D276" s="64"/>
    </row>
    <row r="277" spans="1:4" ht="15.75" customHeight="1">
      <c r="A277" s="64"/>
      <c r="B277" s="64"/>
      <c r="C277" s="64"/>
      <c r="D277" s="64"/>
    </row>
    <row r="278" spans="1:4" ht="15.75" customHeight="1">
      <c r="A278" s="64"/>
      <c r="B278" s="64"/>
      <c r="C278" s="64"/>
      <c r="D278" s="64"/>
    </row>
    <row r="279" spans="1:4" ht="15.75" customHeight="1">
      <c r="A279" s="64"/>
      <c r="B279" s="64"/>
      <c r="C279" s="64"/>
      <c r="D279" s="64"/>
    </row>
    <row r="280" spans="1:4" ht="15.75" customHeight="1">
      <c r="A280" s="64"/>
      <c r="B280" s="64"/>
      <c r="C280" s="64"/>
      <c r="D280" s="64"/>
    </row>
    <row r="281" spans="1:4" ht="15.75" customHeight="1">
      <c r="A281" s="64"/>
      <c r="B281" s="64"/>
      <c r="C281" s="64"/>
      <c r="D281" s="64"/>
    </row>
    <row r="282" spans="1:4" ht="15.75" customHeight="1">
      <c r="A282" s="64"/>
      <c r="B282" s="64"/>
      <c r="C282" s="64"/>
      <c r="D282" s="64"/>
    </row>
    <row r="283" spans="1:4" ht="15.75" customHeight="1">
      <c r="A283" s="64"/>
      <c r="B283" s="64"/>
      <c r="C283" s="64"/>
      <c r="D283" s="64"/>
    </row>
    <row r="284" spans="1:4" ht="15.75" customHeight="1">
      <c r="A284" s="64"/>
      <c r="B284" s="64"/>
      <c r="C284" s="64"/>
      <c r="D284" s="64"/>
    </row>
    <row r="285" spans="1:4" ht="15.75" customHeight="1">
      <c r="A285" s="64"/>
      <c r="B285" s="64"/>
      <c r="C285" s="64"/>
      <c r="D285" s="64"/>
    </row>
    <row r="286" spans="1:4" ht="15.75" customHeight="1">
      <c r="A286" s="64"/>
      <c r="B286" s="64"/>
      <c r="C286" s="64"/>
      <c r="D286" s="64"/>
    </row>
    <row r="287" spans="1:4" ht="15.75" customHeight="1">
      <c r="A287" s="64"/>
      <c r="B287" s="64"/>
      <c r="C287" s="64"/>
      <c r="D287" s="64"/>
    </row>
    <row r="288" spans="1:4" ht="15.75" customHeight="1">
      <c r="A288" s="64"/>
      <c r="B288" s="64"/>
      <c r="C288" s="64"/>
      <c r="D288" s="64"/>
    </row>
    <row r="289" spans="1:4" ht="15.75" customHeight="1">
      <c r="A289" s="64"/>
      <c r="B289" s="64"/>
      <c r="C289" s="64"/>
      <c r="D289" s="64"/>
    </row>
    <row r="290" spans="1:4" ht="15.75" customHeight="1">
      <c r="A290" s="64"/>
      <c r="B290" s="64"/>
      <c r="C290" s="64"/>
      <c r="D290" s="64"/>
    </row>
    <row r="291" spans="1:4" ht="15.75" customHeight="1">
      <c r="A291" s="64"/>
      <c r="B291" s="64"/>
      <c r="C291" s="64"/>
      <c r="D291" s="64"/>
    </row>
    <row r="292" spans="1:4" ht="15.75" customHeight="1">
      <c r="A292" s="64"/>
      <c r="B292" s="64"/>
      <c r="C292" s="64"/>
      <c r="D292" s="64"/>
    </row>
    <row r="293" spans="1:4" ht="15.75" customHeight="1">
      <c r="A293" s="64"/>
      <c r="B293" s="64"/>
      <c r="C293" s="64"/>
      <c r="D293" s="64"/>
    </row>
    <row r="294" spans="1:4" ht="15.75" customHeight="1">
      <c r="A294" s="64"/>
      <c r="B294" s="64"/>
      <c r="C294" s="64"/>
      <c r="D294" s="64"/>
    </row>
    <row r="295" spans="1:4" ht="15.75" customHeight="1">
      <c r="A295" s="64"/>
      <c r="B295" s="64"/>
      <c r="C295" s="64"/>
      <c r="D295" s="64"/>
    </row>
    <row r="296" spans="1:4" ht="15.75" customHeight="1">
      <c r="A296" s="64"/>
      <c r="B296" s="64"/>
      <c r="C296" s="64"/>
      <c r="D296" s="64"/>
    </row>
    <row r="297" spans="1:4" ht="15.75" customHeight="1">
      <c r="A297" s="64"/>
      <c r="B297" s="64"/>
      <c r="C297" s="64"/>
      <c r="D297" s="64"/>
    </row>
    <row r="298" spans="1:4" ht="15.75" customHeight="1">
      <c r="A298" s="64"/>
      <c r="B298" s="64"/>
      <c r="C298" s="64"/>
      <c r="D298" s="64"/>
    </row>
    <row r="299" spans="1:4" ht="15.75" customHeight="1">
      <c r="A299" s="64"/>
      <c r="B299" s="64"/>
      <c r="C299" s="64"/>
      <c r="D299" s="64"/>
    </row>
    <row r="300" spans="1:4" ht="15.75" customHeight="1">
      <c r="A300" s="64"/>
      <c r="B300" s="64"/>
      <c r="C300" s="64"/>
      <c r="D300" s="64"/>
    </row>
    <row r="301" spans="1:4" ht="15.75" customHeight="1">
      <c r="A301" s="64"/>
      <c r="B301" s="64"/>
      <c r="C301" s="64"/>
      <c r="D301" s="64"/>
    </row>
    <row r="302" spans="1:4" ht="15.75" customHeight="1">
      <c r="A302" s="64"/>
      <c r="B302" s="64"/>
      <c r="C302" s="64"/>
      <c r="D302" s="64"/>
    </row>
    <row r="303" spans="1:4" ht="15.75" customHeight="1">
      <c r="A303" s="64"/>
      <c r="B303" s="64"/>
      <c r="C303" s="64"/>
      <c r="D303" s="64"/>
    </row>
    <row r="304" spans="1:4" ht="15.75" customHeight="1">
      <c r="A304" s="64"/>
      <c r="B304" s="64"/>
      <c r="C304" s="64"/>
      <c r="D304" s="64"/>
    </row>
    <row r="305" spans="1:4" ht="15.75" customHeight="1">
      <c r="A305" s="64"/>
      <c r="B305" s="64"/>
      <c r="C305" s="64"/>
      <c r="D305" s="64"/>
    </row>
    <row r="306" spans="1:4" ht="15.75" customHeight="1">
      <c r="A306" s="64"/>
      <c r="B306" s="64"/>
      <c r="C306" s="64"/>
      <c r="D306" s="64"/>
    </row>
    <row r="307" spans="1:4" ht="15.75" customHeight="1">
      <c r="A307" s="64"/>
      <c r="B307" s="64"/>
      <c r="C307" s="64"/>
      <c r="D307" s="64"/>
    </row>
    <row r="308" spans="1:4" ht="15.75" customHeight="1">
      <c r="A308" s="64"/>
      <c r="B308" s="64"/>
      <c r="C308" s="64"/>
      <c r="D308" s="64"/>
    </row>
    <row r="309" spans="1:4" ht="15.75" customHeight="1">
      <c r="A309" s="64"/>
      <c r="B309" s="64"/>
      <c r="C309" s="64"/>
      <c r="D309" s="64"/>
    </row>
    <row r="310" spans="1:4" ht="15.75" customHeight="1">
      <c r="A310" s="64"/>
      <c r="B310" s="64"/>
      <c r="C310" s="64"/>
      <c r="D310" s="64"/>
    </row>
    <row r="311" spans="1:4" ht="15.75" customHeight="1">
      <c r="A311" s="64"/>
      <c r="B311" s="64"/>
      <c r="C311" s="64"/>
      <c r="D311" s="64"/>
    </row>
    <row r="312" spans="1:4" ht="15.75" customHeight="1">
      <c r="A312" s="64"/>
      <c r="B312" s="64"/>
      <c r="C312" s="64"/>
      <c r="D312" s="64"/>
    </row>
    <row r="313" spans="1:4" ht="15.75" customHeight="1">
      <c r="A313" s="64"/>
      <c r="B313" s="64"/>
      <c r="C313" s="64"/>
      <c r="D313" s="64"/>
    </row>
    <row r="314" spans="1:4" ht="15.75" customHeight="1">
      <c r="A314" s="64"/>
      <c r="B314" s="64"/>
      <c r="C314" s="64"/>
      <c r="D314" s="64"/>
    </row>
    <row r="315" spans="1:4" ht="15.75" customHeight="1">
      <c r="A315" s="64"/>
      <c r="B315" s="64"/>
      <c r="C315" s="64"/>
      <c r="D315" s="64"/>
    </row>
    <row r="316" spans="1:4" ht="15.75" customHeight="1">
      <c r="A316" s="64"/>
      <c r="B316" s="64"/>
      <c r="C316" s="64"/>
      <c r="D316" s="64"/>
    </row>
    <row r="317" spans="1:4" ht="15.75" customHeight="1">
      <c r="A317" s="64"/>
      <c r="B317" s="64"/>
      <c r="C317" s="64"/>
      <c r="D317" s="64"/>
    </row>
    <row r="318" spans="1:4" ht="15.75" customHeight="1">
      <c r="A318" s="64"/>
      <c r="B318" s="64"/>
      <c r="C318" s="64"/>
      <c r="D318" s="64"/>
    </row>
    <row r="319" spans="1:4" ht="15.75" customHeight="1">
      <c r="A319" s="64"/>
      <c r="B319" s="64"/>
      <c r="C319" s="64"/>
      <c r="D319" s="64"/>
    </row>
    <row r="320" spans="1:4" ht="15.75" customHeight="1">
      <c r="A320" s="64"/>
      <c r="B320" s="64"/>
      <c r="C320" s="64"/>
      <c r="D320" s="64"/>
    </row>
    <row r="321" spans="1:4" ht="15.75" customHeight="1">
      <c r="A321" s="64"/>
      <c r="B321" s="64"/>
      <c r="C321" s="64"/>
      <c r="D321" s="64"/>
    </row>
    <row r="322" spans="1:4" ht="15.75" customHeight="1">
      <c r="A322" s="64"/>
      <c r="B322" s="64"/>
      <c r="C322" s="64"/>
      <c r="D322" s="64"/>
    </row>
    <row r="323" spans="1:4" ht="15.75" customHeight="1">
      <c r="A323" s="64"/>
      <c r="B323" s="64"/>
      <c r="C323" s="64"/>
      <c r="D323" s="64"/>
    </row>
    <row r="324" spans="1:4" ht="15.75" customHeight="1">
      <c r="A324" s="64"/>
      <c r="B324" s="64"/>
      <c r="C324" s="64"/>
      <c r="D324" s="64"/>
    </row>
    <row r="325" spans="1:4" ht="15.75" customHeight="1">
      <c r="A325" s="64"/>
      <c r="B325" s="64"/>
      <c r="C325" s="64"/>
      <c r="D325" s="64"/>
    </row>
    <row r="326" spans="1:4" ht="15.75" customHeight="1">
      <c r="A326" s="64"/>
      <c r="B326" s="64"/>
      <c r="C326" s="64"/>
      <c r="D326" s="64"/>
    </row>
    <row r="327" spans="1:4" ht="15.75" customHeight="1">
      <c r="A327" s="64"/>
      <c r="B327" s="64"/>
      <c r="C327" s="64"/>
      <c r="D327" s="64"/>
    </row>
    <row r="328" spans="1:4" ht="15.75" customHeight="1">
      <c r="A328" s="64"/>
      <c r="B328" s="64"/>
      <c r="C328" s="64"/>
      <c r="D328" s="64"/>
    </row>
    <row r="329" spans="1:4" ht="15.75" customHeight="1">
      <c r="A329" s="64"/>
      <c r="B329" s="64"/>
      <c r="C329" s="64"/>
      <c r="D329" s="64"/>
    </row>
    <row r="330" spans="1:4" ht="15.75" customHeight="1">
      <c r="A330" s="64"/>
      <c r="B330" s="64"/>
      <c r="C330" s="64"/>
      <c r="D330" s="64"/>
    </row>
    <row r="331" spans="1:4" ht="15.75" customHeight="1">
      <c r="A331" s="64"/>
      <c r="B331" s="64"/>
      <c r="C331" s="64"/>
      <c r="D331" s="64"/>
    </row>
    <row r="332" spans="1:4" ht="15.75" customHeight="1">
      <c r="A332" s="64"/>
      <c r="B332" s="64"/>
      <c r="C332" s="64"/>
      <c r="D332" s="64"/>
    </row>
    <row r="333" spans="1:4" ht="15.75" customHeight="1">
      <c r="A333" s="64"/>
      <c r="B333" s="64"/>
      <c r="C333" s="64"/>
      <c r="D333" s="64"/>
    </row>
    <row r="334" spans="1:4" ht="15.75" customHeight="1">
      <c r="A334" s="64"/>
      <c r="B334" s="64"/>
      <c r="C334" s="64"/>
      <c r="D334" s="64"/>
    </row>
    <row r="335" spans="1:4" ht="15.75" customHeight="1">
      <c r="A335" s="64"/>
      <c r="B335" s="64"/>
      <c r="C335" s="64"/>
      <c r="D335" s="64"/>
    </row>
    <row r="336" spans="1:4" ht="15.75" customHeight="1">
      <c r="A336" s="64"/>
      <c r="B336" s="64"/>
      <c r="C336" s="64"/>
      <c r="D336" s="64"/>
    </row>
    <row r="337" spans="1:4" ht="15.75" customHeight="1">
      <c r="A337" s="64"/>
      <c r="B337" s="64"/>
      <c r="C337" s="64"/>
      <c r="D337" s="64"/>
    </row>
    <row r="338" spans="1:4" ht="15.75" customHeight="1">
      <c r="A338" s="64"/>
      <c r="B338" s="64"/>
      <c r="C338" s="64"/>
      <c r="D338" s="64"/>
    </row>
    <row r="339" spans="1:4" ht="15.75" customHeight="1">
      <c r="A339" s="64"/>
      <c r="B339" s="64"/>
      <c r="C339" s="64"/>
      <c r="D339" s="64"/>
    </row>
    <row r="340" spans="1:4" ht="15.75" customHeight="1">
      <c r="A340" s="64"/>
      <c r="B340" s="64"/>
      <c r="C340" s="64"/>
      <c r="D340" s="64"/>
    </row>
    <row r="341" spans="1:4" ht="15.75" customHeight="1">
      <c r="A341" s="64"/>
      <c r="B341" s="64"/>
      <c r="C341" s="64"/>
      <c r="D341" s="64"/>
    </row>
    <row r="342" spans="1:4" ht="15.75" customHeight="1">
      <c r="A342" s="64"/>
      <c r="B342" s="64"/>
      <c r="C342" s="64"/>
      <c r="D342" s="64"/>
    </row>
    <row r="343" spans="1:4" ht="15.75" customHeight="1">
      <c r="A343" s="64"/>
      <c r="B343" s="64"/>
      <c r="C343" s="64"/>
      <c r="D343" s="64"/>
    </row>
    <row r="344" spans="1:4" ht="15.75" customHeight="1">
      <c r="A344" s="64"/>
      <c r="B344" s="64"/>
      <c r="C344" s="64"/>
      <c r="D344" s="64"/>
    </row>
    <row r="345" spans="1:4" ht="15.75" customHeight="1">
      <c r="A345" s="64"/>
      <c r="B345" s="64"/>
      <c r="C345" s="64"/>
      <c r="D345" s="64"/>
    </row>
    <row r="346" spans="1:4" ht="15.75" customHeight="1">
      <c r="A346" s="64"/>
      <c r="B346" s="64"/>
      <c r="C346" s="64"/>
      <c r="D346" s="64"/>
    </row>
    <row r="347" spans="1:4" ht="15.75" customHeight="1">
      <c r="A347" s="64"/>
      <c r="B347" s="64"/>
      <c r="C347" s="64"/>
      <c r="D347" s="64"/>
    </row>
    <row r="348" spans="1:4" ht="15.75" customHeight="1">
      <c r="A348" s="64"/>
      <c r="B348" s="64"/>
      <c r="C348" s="64"/>
      <c r="D348" s="64"/>
    </row>
    <row r="349" spans="1:4" ht="15.75" customHeight="1">
      <c r="A349" s="64"/>
      <c r="B349" s="64"/>
      <c r="C349" s="64"/>
      <c r="D349" s="64"/>
    </row>
    <row r="350" spans="1:4" ht="15.75" customHeight="1">
      <c r="A350" s="64"/>
      <c r="B350" s="64"/>
      <c r="C350" s="64"/>
      <c r="D350" s="64"/>
    </row>
    <row r="351" spans="1:4" ht="15.75" customHeight="1">
      <c r="A351" s="64"/>
      <c r="B351" s="64"/>
      <c r="C351" s="64"/>
      <c r="D351" s="64"/>
    </row>
    <row r="352" spans="1:4" ht="15.75" customHeight="1">
      <c r="A352" s="64"/>
      <c r="B352" s="64"/>
      <c r="C352" s="64"/>
      <c r="D352" s="64"/>
    </row>
    <row r="353" spans="1:4" ht="15.75" customHeight="1">
      <c r="A353" s="64"/>
      <c r="B353" s="64"/>
      <c r="C353" s="64"/>
      <c r="D353" s="64"/>
    </row>
    <row r="354" spans="1:4" ht="15.75" customHeight="1">
      <c r="A354" s="64"/>
      <c r="B354" s="64"/>
      <c r="C354" s="64"/>
      <c r="D354" s="64"/>
    </row>
    <row r="355" spans="1:4" ht="15.75" customHeight="1">
      <c r="A355" s="64"/>
      <c r="B355" s="64"/>
      <c r="C355" s="64"/>
      <c r="D355" s="64"/>
    </row>
    <row r="356" spans="1:4" ht="15.75" customHeight="1">
      <c r="A356" s="64"/>
      <c r="B356" s="64"/>
      <c r="C356" s="64"/>
      <c r="D356" s="64"/>
    </row>
    <row r="357" spans="1:4" ht="15.75" customHeight="1">
      <c r="A357" s="64"/>
      <c r="B357" s="64"/>
      <c r="C357" s="64"/>
      <c r="D357" s="64"/>
    </row>
    <row r="358" spans="1:4" ht="15.75" customHeight="1">
      <c r="A358" s="64"/>
      <c r="B358" s="64"/>
      <c r="C358" s="64"/>
      <c r="D358" s="64"/>
    </row>
    <row r="359" spans="1:4" ht="15.75" customHeight="1">
      <c r="A359" s="64"/>
      <c r="B359" s="64"/>
      <c r="C359" s="64"/>
      <c r="D359" s="64"/>
    </row>
    <row r="360" spans="1:4" ht="15.75" customHeight="1">
      <c r="A360" s="64"/>
      <c r="B360" s="64"/>
      <c r="C360" s="64"/>
      <c r="D360" s="64"/>
    </row>
    <row r="361" spans="1:4" ht="15.75" customHeight="1">
      <c r="A361" s="64"/>
      <c r="B361" s="64"/>
      <c r="C361" s="64"/>
      <c r="D361" s="64"/>
    </row>
    <row r="362" spans="1:4" ht="15.75" customHeight="1">
      <c r="A362" s="64"/>
      <c r="B362" s="64"/>
      <c r="C362" s="64"/>
      <c r="D362" s="64"/>
    </row>
    <row r="363" spans="1:4" ht="15.75" customHeight="1">
      <c r="A363" s="64"/>
      <c r="B363" s="64"/>
      <c r="C363" s="64"/>
      <c r="D363" s="64"/>
    </row>
    <row r="364" spans="1:4" ht="15.75" customHeight="1">
      <c r="A364" s="64"/>
      <c r="B364" s="64"/>
      <c r="C364" s="64"/>
      <c r="D364" s="64"/>
    </row>
    <row r="365" spans="1:4" ht="15.75" customHeight="1">
      <c r="A365" s="64"/>
      <c r="B365" s="64"/>
      <c r="C365" s="64"/>
      <c r="D365" s="64"/>
    </row>
    <row r="366" spans="1:4" ht="15.75" customHeight="1">
      <c r="A366" s="64"/>
      <c r="B366" s="64"/>
      <c r="C366" s="64"/>
      <c r="D366" s="64"/>
    </row>
    <row r="367" spans="1:4" ht="15.75" customHeight="1">
      <c r="A367" s="64"/>
      <c r="B367" s="64"/>
      <c r="C367" s="64"/>
      <c r="D367" s="64"/>
    </row>
    <row r="368" spans="1:4" ht="15.75" customHeight="1">
      <c r="A368" s="64"/>
      <c r="B368" s="64"/>
      <c r="C368" s="64"/>
      <c r="D368" s="64"/>
    </row>
    <row r="369" spans="1:4" ht="15.75" customHeight="1">
      <c r="A369" s="64"/>
      <c r="B369" s="64"/>
      <c r="C369" s="64"/>
      <c r="D369" s="64"/>
    </row>
    <row r="370" spans="1:4" ht="15.75" customHeight="1">
      <c r="A370" s="64"/>
      <c r="B370" s="64"/>
      <c r="C370" s="64"/>
      <c r="D370" s="64"/>
    </row>
    <row r="371" spans="1:4" ht="15.75" customHeight="1">
      <c r="A371" s="64"/>
      <c r="B371" s="64"/>
      <c r="C371" s="64"/>
      <c r="D371" s="64"/>
    </row>
    <row r="372" spans="1:4" ht="15.75" customHeight="1">
      <c r="A372" s="64"/>
      <c r="B372" s="64"/>
      <c r="C372" s="64"/>
      <c r="D372" s="64"/>
    </row>
    <row r="373" spans="1:4" ht="15.75" customHeight="1">
      <c r="A373" s="64"/>
      <c r="B373" s="64"/>
      <c r="C373" s="64"/>
      <c r="D373" s="64"/>
    </row>
    <row r="374" spans="1:4" ht="15.75" customHeight="1">
      <c r="A374" s="64"/>
      <c r="B374" s="64"/>
      <c r="C374" s="64"/>
      <c r="D374" s="64"/>
    </row>
    <row r="375" spans="1:4" ht="15.75" customHeight="1">
      <c r="A375" s="64"/>
      <c r="B375" s="64"/>
      <c r="C375" s="64"/>
      <c r="D375" s="64"/>
    </row>
    <row r="376" spans="1:4" ht="15.75" customHeight="1">
      <c r="A376" s="64"/>
      <c r="B376" s="64"/>
      <c r="C376" s="64"/>
      <c r="D376" s="64"/>
    </row>
    <row r="377" spans="1:4" ht="15.75" customHeight="1">
      <c r="A377" s="64"/>
      <c r="B377" s="64"/>
      <c r="C377" s="64"/>
      <c r="D377" s="64"/>
    </row>
    <row r="378" spans="1:4" ht="15.75" customHeight="1">
      <c r="A378" s="64"/>
      <c r="B378" s="64"/>
      <c r="C378" s="64"/>
      <c r="D378" s="64"/>
    </row>
    <row r="379" spans="1:4" ht="15.75" customHeight="1">
      <c r="A379" s="64"/>
      <c r="B379" s="64"/>
      <c r="C379" s="64"/>
      <c r="D379" s="64"/>
    </row>
    <row r="380" spans="1:4" ht="15.75" customHeight="1">
      <c r="A380" s="64"/>
      <c r="B380" s="64"/>
      <c r="C380" s="64"/>
      <c r="D380" s="64"/>
    </row>
    <row r="381" spans="1:4" ht="15.75" customHeight="1">
      <c r="A381" s="64"/>
      <c r="B381" s="64"/>
      <c r="C381" s="64"/>
      <c r="D381" s="64"/>
    </row>
    <row r="382" spans="1:4" ht="15.75" customHeight="1">
      <c r="A382" s="64"/>
      <c r="B382" s="64"/>
      <c r="C382" s="64"/>
      <c r="D382" s="64"/>
    </row>
    <row r="383" spans="1:4" ht="15.75" customHeight="1">
      <c r="A383" s="64"/>
      <c r="B383" s="64"/>
      <c r="C383" s="64"/>
      <c r="D383" s="64"/>
    </row>
    <row r="384" spans="1:4" ht="15.75" customHeight="1">
      <c r="A384" s="64"/>
      <c r="B384" s="64"/>
      <c r="C384" s="64"/>
      <c r="D384" s="64"/>
    </row>
    <row r="385" spans="1:4" ht="15.75" customHeight="1">
      <c r="A385" s="64"/>
      <c r="B385" s="64"/>
      <c r="C385" s="64"/>
      <c r="D385" s="64"/>
    </row>
    <row r="386" spans="1:4" ht="15.75" customHeight="1">
      <c r="A386" s="64"/>
      <c r="B386" s="64"/>
      <c r="C386" s="64"/>
      <c r="D386" s="64"/>
    </row>
    <row r="387" spans="1:4" ht="15.75" customHeight="1">
      <c r="A387" s="64"/>
      <c r="B387" s="64"/>
      <c r="C387" s="64"/>
      <c r="D387" s="64"/>
    </row>
    <row r="388" spans="1:4" ht="15.75" customHeight="1">
      <c r="A388" s="64"/>
      <c r="B388" s="64"/>
      <c r="C388" s="64"/>
      <c r="D388" s="64"/>
    </row>
    <row r="389" spans="1:4" ht="15.75" customHeight="1">
      <c r="A389" s="64"/>
      <c r="B389" s="64"/>
      <c r="C389" s="64"/>
      <c r="D389" s="64"/>
    </row>
    <row r="390" spans="1:4" ht="15.75" customHeight="1">
      <c r="A390" s="64"/>
      <c r="B390" s="64"/>
      <c r="C390" s="64"/>
      <c r="D390" s="64"/>
    </row>
    <row r="391" spans="1:4" ht="15.75" customHeight="1">
      <c r="A391" s="64"/>
      <c r="B391" s="64"/>
      <c r="C391" s="64"/>
      <c r="D391" s="64"/>
    </row>
    <row r="392" spans="1:4" ht="15.75" customHeight="1">
      <c r="A392" s="64"/>
      <c r="B392" s="64"/>
      <c r="C392" s="64"/>
      <c r="D392" s="64"/>
    </row>
    <row r="393" spans="1:4" ht="15.75" customHeight="1">
      <c r="A393" s="64"/>
      <c r="B393" s="64"/>
      <c r="C393" s="64"/>
      <c r="D393" s="64"/>
    </row>
    <row r="394" spans="1:4" ht="15.75" customHeight="1">
      <c r="A394" s="64"/>
      <c r="B394" s="64"/>
      <c r="C394" s="64"/>
      <c r="D394" s="64"/>
    </row>
    <row r="395" spans="1:4" ht="15.75" customHeight="1">
      <c r="A395" s="64"/>
      <c r="B395" s="64"/>
      <c r="C395" s="64"/>
      <c r="D395" s="64"/>
    </row>
    <row r="396" spans="1:4" ht="15.75" customHeight="1">
      <c r="A396" s="64"/>
      <c r="B396" s="64"/>
      <c r="C396" s="64"/>
      <c r="D396" s="64"/>
    </row>
    <row r="397" spans="1:4" ht="15.75" customHeight="1">
      <c r="A397" s="64"/>
      <c r="B397" s="64"/>
      <c r="C397" s="64"/>
      <c r="D397" s="64"/>
    </row>
    <row r="398" spans="1:4" ht="15.75" customHeight="1">
      <c r="A398" s="64"/>
      <c r="B398" s="64"/>
      <c r="C398" s="64"/>
      <c r="D398" s="64"/>
    </row>
    <row r="399" spans="1:4" ht="15.75" customHeight="1">
      <c r="A399" s="64"/>
      <c r="B399" s="64"/>
      <c r="C399" s="64"/>
      <c r="D399" s="64"/>
    </row>
    <row r="400" spans="1:4" ht="15.75" customHeight="1">
      <c r="A400" s="64"/>
      <c r="B400" s="64"/>
      <c r="C400" s="64"/>
      <c r="D400" s="64"/>
    </row>
    <row r="401" spans="1:4" ht="15.75" customHeight="1">
      <c r="A401" s="64"/>
      <c r="B401" s="64"/>
      <c r="C401" s="64"/>
      <c r="D401" s="64"/>
    </row>
    <row r="402" spans="1:4" ht="15.75" customHeight="1">
      <c r="A402" s="64"/>
      <c r="B402" s="64"/>
      <c r="C402" s="64"/>
      <c r="D402" s="64"/>
    </row>
    <row r="403" spans="1:4" ht="15.75" customHeight="1">
      <c r="A403" s="64"/>
      <c r="B403" s="64"/>
      <c r="C403" s="64"/>
      <c r="D403" s="64"/>
    </row>
    <row r="404" spans="1:4" ht="15.75" customHeight="1">
      <c r="A404" s="64"/>
      <c r="B404" s="64"/>
      <c r="C404" s="64"/>
      <c r="D404" s="64"/>
    </row>
    <row r="405" spans="1:4" ht="15.75" customHeight="1">
      <c r="A405" s="64"/>
      <c r="B405" s="64"/>
      <c r="C405" s="64"/>
      <c r="D405" s="64"/>
    </row>
    <row r="406" spans="1:4" ht="15.75" customHeight="1">
      <c r="A406" s="64"/>
      <c r="B406" s="64"/>
      <c r="C406" s="64"/>
      <c r="D406" s="64"/>
    </row>
    <row r="407" spans="1:4" ht="15.75" customHeight="1">
      <c r="A407" s="64"/>
      <c r="B407" s="64"/>
      <c r="C407" s="64"/>
      <c r="D407" s="64"/>
    </row>
    <row r="408" spans="1:4" ht="15.75" customHeight="1">
      <c r="A408" s="64"/>
      <c r="B408" s="64"/>
      <c r="C408" s="64"/>
      <c r="D408" s="64"/>
    </row>
    <row r="409" spans="1:4" ht="15.75" customHeight="1">
      <c r="A409" s="64"/>
      <c r="B409" s="64"/>
      <c r="C409" s="64"/>
      <c r="D409" s="64"/>
    </row>
    <row r="410" spans="1:4" ht="15.75" customHeight="1">
      <c r="A410" s="64"/>
      <c r="B410" s="64"/>
      <c r="C410" s="64"/>
      <c r="D410" s="64"/>
    </row>
    <row r="411" spans="1:4" ht="15.75" customHeight="1">
      <c r="A411" s="64"/>
      <c r="B411" s="64"/>
      <c r="C411" s="64"/>
      <c r="D411" s="64"/>
    </row>
    <row r="412" spans="1:4" ht="15.75" customHeight="1">
      <c r="A412" s="64"/>
      <c r="B412" s="64"/>
      <c r="C412" s="64"/>
      <c r="D412" s="64"/>
    </row>
    <row r="413" spans="1:4" ht="15.75" customHeight="1">
      <c r="A413" s="64"/>
      <c r="B413" s="64"/>
      <c r="C413" s="64"/>
      <c r="D413" s="64"/>
    </row>
    <row r="414" spans="1:4" ht="15.75" customHeight="1">
      <c r="A414" s="64"/>
      <c r="B414" s="64"/>
      <c r="C414" s="64"/>
      <c r="D414" s="64"/>
    </row>
    <row r="415" spans="1:4" ht="15.75" customHeight="1">
      <c r="A415" s="64"/>
      <c r="B415" s="64"/>
      <c r="C415" s="64"/>
      <c r="D415" s="64"/>
    </row>
    <row r="416" spans="1:4" ht="15.75" customHeight="1">
      <c r="A416" s="64"/>
      <c r="B416" s="64"/>
      <c r="C416" s="64"/>
      <c r="D416" s="64"/>
    </row>
    <row r="417" spans="1:4" ht="15.75" customHeight="1">
      <c r="A417" s="64"/>
      <c r="B417" s="64"/>
      <c r="C417" s="64"/>
      <c r="D417" s="64"/>
    </row>
    <row r="418" spans="1:4" ht="15.75" customHeight="1">
      <c r="A418" s="64"/>
      <c r="B418" s="64"/>
      <c r="C418" s="64"/>
      <c r="D418" s="64"/>
    </row>
    <row r="419" spans="1:4" ht="15.75" customHeight="1">
      <c r="A419" s="64"/>
      <c r="B419" s="64"/>
      <c r="C419" s="64"/>
      <c r="D419" s="64"/>
    </row>
    <row r="420" spans="1:4" ht="15.75" customHeight="1">
      <c r="A420" s="64"/>
      <c r="B420" s="64"/>
      <c r="C420" s="64"/>
      <c r="D420" s="64"/>
    </row>
    <row r="421" spans="1:4" ht="15.75" customHeight="1">
      <c r="A421" s="64"/>
      <c r="B421" s="64"/>
      <c r="C421" s="64"/>
      <c r="D421" s="64"/>
    </row>
    <row r="422" spans="1:4" ht="15.75" customHeight="1">
      <c r="A422" s="64"/>
      <c r="B422" s="64"/>
      <c r="C422" s="64"/>
      <c r="D422" s="64"/>
    </row>
    <row r="423" spans="1:4" ht="15.75" customHeight="1">
      <c r="A423" s="64"/>
      <c r="B423" s="64"/>
      <c r="C423" s="64"/>
      <c r="D423" s="64"/>
    </row>
    <row r="424" spans="1:4" ht="15.75" customHeight="1">
      <c r="A424" s="64"/>
      <c r="B424" s="64"/>
      <c r="C424" s="64"/>
      <c r="D424" s="64"/>
    </row>
    <row r="425" spans="1:4" ht="15.75" customHeight="1">
      <c r="A425" s="64"/>
      <c r="B425" s="64"/>
      <c r="C425" s="64"/>
      <c r="D425" s="64"/>
    </row>
    <row r="426" spans="1:4" ht="15.75" customHeight="1">
      <c r="A426" s="64"/>
      <c r="B426" s="64"/>
      <c r="C426" s="64"/>
      <c r="D426" s="64"/>
    </row>
    <row r="427" spans="1:4" ht="15.75" customHeight="1">
      <c r="A427" s="64"/>
      <c r="B427" s="64"/>
      <c r="C427" s="64"/>
      <c r="D427" s="64"/>
    </row>
    <row r="428" spans="1:4" ht="15.75" customHeight="1">
      <c r="A428" s="64"/>
      <c r="B428" s="64"/>
      <c r="C428" s="64"/>
      <c r="D428" s="64"/>
    </row>
    <row r="429" spans="1:4" ht="15.75" customHeight="1">
      <c r="A429" s="64"/>
      <c r="B429" s="64"/>
      <c r="C429" s="64"/>
      <c r="D429" s="64"/>
    </row>
    <row r="430" spans="1:4" ht="15.75" customHeight="1">
      <c r="A430" s="64"/>
      <c r="B430" s="64"/>
      <c r="C430" s="64"/>
      <c r="D430" s="64"/>
    </row>
    <row r="431" spans="1:4" ht="15.75" customHeight="1">
      <c r="A431" s="64"/>
      <c r="B431" s="64"/>
      <c r="C431" s="64"/>
      <c r="D431" s="64"/>
    </row>
    <row r="432" spans="1:4" ht="15.75" customHeight="1">
      <c r="A432" s="64"/>
      <c r="B432" s="64"/>
      <c r="C432" s="64"/>
      <c r="D432" s="64"/>
    </row>
    <row r="433" spans="1:4" ht="15.75" customHeight="1">
      <c r="A433" s="64"/>
      <c r="B433" s="64"/>
      <c r="C433" s="64"/>
      <c r="D433" s="64"/>
    </row>
    <row r="434" spans="1:4" ht="15.75" customHeight="1">
      <c r="A434" s="64"/>
      <c r="B434" s="64"/>
      <c r="C434" s="64"/>
      <c r="D434" s="64"/>
    </row>
    <row r="435" spans="1:4" ht="15.75" customHeight="1">
      <c r="A435" s="64"/>
      <c r="B435" s="64"/>
      <c r="C435" s="64"/>
      <c r="D435" s="64"/>
    </row>
    <row r="436" spans="1:4" ht="15.75" customHeight="1">
      <c r="A436" s="64"/>
      <c r="B436" s="64"/>
      <c r="C436" s="64"/>
      <c r="D436" s="64"/>
    </row>
    <row r="437" spans="1:4" ht="15.75" customHeight="1">
      <c r="A437" s="64"/>
      <c r="B437" s="64"/>
      <c r="C437" s="64"/>
      <c r="D437" s="64"/>
    </row>
    <row r="438" spans="1:4" ht="15.75" customHeight="1">
      <c r="A438" s="64"/>
      <c r="B438" s="64"/>
      <c r="C438" s="64"/>
      <c r="D438" s="64"/>
    </row>
    <row r="439" spans="1:4" ht="15.75" customHeight="1">
      <c r="A439" s="64"/>
      <c r="B439" s="64"/>
      <c r="C439" s="64"/>
      <c r="D439" s="64"/>
    </row>
    <row r="440" spans="1:4" ht="15.75" customHeight="1">
      <c r="A440" s="64"/>
      <c r="B440" s="64"/>
      <c r="C440" s="64"/>
      <c r="D440" s="64"/>
    </row>
    <row r="441" spans="1:4" ht="15.75" customHeight="1">
      <c r="A441" s="64"/>
      <c r="B441" s="64"/>
      <c r="C441" s="64"/>
      <c r="D441" s="64"/>
    </row>
    <row r="442" spans="1:4" ht="15.75" customHeight="1">
      <c r="A442" s="64"/>
      <c r="B442" s="64"/>
      <c r="C442" s="64"/>
      <c r="D442" s="64"/>
    </row>
    <row r="443" spans="1:4" ht="15.75" customHeight="1">
      <c r="A443" s="64"/>
      <c r="B443" s="64"/>
      <c r="C443" s="64"/>
      <c r="D443" s="64"/>
    </row>
    <row r="444" spans="1:4" ht="15.75" customHeight="1">
      <c r="A444" s="64"/>
      <c r="B444" s="64"/>
      <c r="C444" s="64"/>
      <c r="D444" s="64"/>
    </row>
    <row r="445" spans="1:4" ht="15.75" customHeight="1">
      <c r="A445" s="64"/>
      <c r="B445" s="64"/>
      <c r="C445" s="64"/>
      <c r="D445" s="64"/>
    </row>
    <row r="446" spans="1:4" ht="15.75" customHeight="1">
      <c r="A446" s="64"/>
      <c r="B446" s="64"/>
      <c r="C446" s="64"/>
      <c r="D446" s="64"/>
    </row>
    <row r="447" spans="1:4" ht="15.75" customHeight="1">
      <c r="A447" s="64"/>
      <c r="B447" s="64"/>
      <c r="C447" s="64"/>
      <c r="D447" s="64"/>
    </row>
    <row r="448" spans="1:4" ht="15.75" customHeight="1">
      <c r="A448" s="64"/>
      <c r="B448" s="64"/>
      <c r="C448" s="64"/>
      <c r="D448" s="64"/>
    </row>
    <row r="449" spans="1:4" ht="15.75" customHeight="1">
      <c r="A449" s="64"/>
      <c r="B449" s="64"/>
      <c r="C449" s="64"/>
      <c r="D449" s="64"/>
    </row>
    <row r="450" spans="1:4" ht="15.75" customHeight="1">
      <c r="A450" s="64"/>
      <c r="B450" s="64"/>
      <c r="C450" s="64"/>
      <c r="D450" s="64"/>
    </row>
    <row r="451" spans="1:4" ht="15.75" customHeight="1">
      <c r="A451" s="64"/>
      <c r="B451" s="64"/>
      <c r="C451" s="64"/>
      <c r="D451" s="64"/>
    </row>
    <row r="452" spans="1:4" ht="15.75" customHeight="1">
      <c r="A452" s="64"/>
      <c r="B452" s="64"/>
      <c r="C452" s="64"/>
      <c r="D452" s="64"/>
    </row>
    <row r="453" spans="1:4" ht="15.75" customHeight="1">
      <c r="A453" s="64"/>
      <c r="B453" s="64"/>
      <c r="C453" s="64"/>
      <c r="D453" s="64"/>
    </row>
    <row r="454" spans="1:4" ht="15.75" customHeight="1">
      <c r="A454" s="64"/>
      <c r="B454" s="64"/>
      <c r="C454" s="64"/>
      <c r="D454" s="64"/>
    </row>
    <row r="455" spans="1:4" ht="15.75" customHeight="1">
      <c r="A455" s="64"/>
      <c r="B455" s="64"/>
      <c r="C455" s="64"/>
      <c r="D455" s="64"/>
    </row>
    <row r="456" spans="1:4" ht="15.75" customHeight="1">
      <c r="A456" s="64"/>
      <c r="B456" s="64"/>
      <c r="C456" s="64"/>
      <c r="D456" s="64"/>
    </row>
    <row r="457" spans="1:4" ht="15.75" customHeight="1">
      <c r="A457" s="64"/>
      <c r="B457" s="64"/>
      <c r="C457" s="64"/>
      <c r="D457" s="64"/>
    </row>
    <row r="458" spans="1:4" ht="15.75" customHeight="1">
      <c r="A458" s="64"/>
      <c r="B458" s="64"/>
      <c r="C458" s="64"/>
      <c r="D458" s="64"/>
    </row>
    <row r="459" spans="1:4" ht="15.75" customHeight="1">
      <c r="A459" s="64"/>
      <c r="B459" s="64"/>
      <c r="C459" s="64"/>
      <c r="D459" s="64"/>
    </row>
    <row r="460" spans="1:4" ht="15.75" customHeight="1">
      <c r="A460" s="64"/>
      <c r="B460" s="64"/>
      <c r="C460" s="64"/>
      <c r="D460" s="64"/>
    </row>
    <row r="461" spans="1:4" ht="15.75" customHeight="1">
      <c r="A461" s="64"/>
      <c r="B461" s="64"/>
      <c r="C461" s="64"/>
      <c r="D461" s="64"/>
    </row>
    <row r="462" spans="1:4" ht="15.75" customHeight="1">
      <c r="A462" s="64"/>
      <c r="B462" s="64"/>
      <c r="C462" s="64"/>
      <c r="D462" s="64"/>
    </row>
    <row r="463" spans="1:4" ht="15.75" customHeight="1">
      <c r="A463" s="64"/>
      <c r="B463" s="64"/>
      <c r="C463" s="64"/>
      <c r="D463" s="64"/>
    </row>
    <row r="464" spans="1:4" ht="15.75" customHeight="1">
      <c r="A464" s="64"/>
      <c r="B464" s="64"/>
      <c r="C464" s="64"/>
      <c r="D464" s="64"/>
    </row>
    <row r="465" spans="1:4" ht="15.75" customHeight="1">
      <c r="A465" s="64"/>
      <c r="B465" s="64"/>
      <c r="C465" s="64"/>
      <c r="D465" s="64"/>
    </row>
    <row r="466" spans="1:4" ht="15.75" customHeight="1">
      <c r="A466" s="64"/>
      <c r="B466" s="64"/>
      <c r="C466" s="64"/>
      <c r="D466" s="64"/>
    </row>
    <row r="467" spans="1:4" ht="15.75" customHeight="1">
      <c r="A467" s="64"/>
      <c r="B467" s="64"/>
      <c r="C467" s="64"/>
      <c r="D467" s="64"/>
    </row>
    <row r="468" spans="1:4" ht="15.75" customHeight="1">
      <c r="A468" s="64"/>
      <c r="B468" s="64"/>
      <c r="C468" s="64"/>
      <c r="D468" s="64"/>
    </row>
    <row r="469" spans="1:4" ht="15.75" customHeight="1">
      <c r="A469" s="64"/>
      <c r="B469" s="64"/>
      <c r="C469" s="64"/>
      <c r="D469" s="64"/>
    </row>
    <row r="470" spans="1:4" ht="15.75" customHeight="1">
      <c r="A470" s="64"/>
      <c r="B470" s="64"/>
      <c r="C470" s="64"/>
      <c r="D470" s="64"/>
    </row>
    <row r="471" spans="1:4" ht="15.75" customHeight="1">
      <c r="A471" s="64"/>
      <c r="B471" s="64"/>
      <c r="C471" s="64"/>
      <c r="D471" s="64"/>
    </row>
    <row r="472" spans="1:4" ht="15.75" customHeight="1">
      <c r="A472" s="64"/>
      <c r="B472" s="64"/>
      <c r="C472" s="64"/>
      <c r="D472" s="64"/>
    </row>
    <row r="473" spans="1:4" ht="15.75" customHeight="1">
      <c r="A473" s="64"/>
      <c r="B473" s="64"/>
      <c r="C473" s="64"/>
      <c r="D473" s="64"/>
    </row>
    <row r="474" spans="1:4" ht="15.75" customHeight="1">
      <c r="A474" s="64"/>
      <c r="B474" s="64"/>
      <c r="C474" s="64"/>
      <c r="D474" s="64"/>
    </row>
    <row r="475" spans="1:4" ht="15.75" customHeight="1">
      <c r="A475" s="64"/>
      <c r="B475" s="64"/>
      <c r="C475" s="64"/>
      <c r="D475" s="64"/>
    </row>
    <row r="476" spans="1:4" ht="15.75" customHeight="1">
      <c r="A476" s="64"/>
      <c r="B476" s="64"/>
      <c r="C476" s="64"/>
      <c r="D476" s="64"/>
    </row>
    <row r="477" spans="1:4" ht="15.75" customHeight="1">
      <c r="A477" s="64"/>
      <c r="B477" s="64"/>
      <c r="C477" s="64"/>
      <c r="D477" s="64"/>
    </row>
    <row r="478" spans="1:4" ht="15.75" customHeight="1">
      <c r="A478" s="64"/>
      <c r="B478" s="64"/>
      <c r="C478" s="64"/>
      <c r="D478" s="64"/>
    </row>
    <row r="479" spans="1:4" ht="15.75" customHeight="1">
      <c r="A479" s="64"/>
      <c r="B479" s="64"/>
      <c r="C479" s="64"/>
      <c r="D479" s="64"/>
    </row>
    <row r="480" spans="1:4" ht="15.75" customHeight="1">
      <c r="A480" s="64"/>
      <c r="B480" s="64"/>
      <c r="C480" s="64"/>
      <c r="D480" s="64"/>
    </row>
    <row r="481" spans="1:4" ht="15.75" customHeight="1">
      <c r="A481" s="64"/>
      <c r="B481" s="64"/>
      <c r="C481" s="64"/>
      <c r="D481" s="64"/>
    </row>
    <row r="482" spans="1:4" ht="15.75" customHeight="1">
      <c r="A482" s="64"/>
      <c r="B482" s="64"/>
      <c r="C482" s="64"/>
      <c r="D482" s="64"/>
    </row>
    <row r="483" spans="1:4" ht="15.75" customHeight="1">
      <c r="A483" s="64"/>
      <c r="B483" s="64"/>
      <c r="C483" s="64"/>
      <c r="D483" s="64"/>
    </row>
    <row r="484" spans="1:4" ht="15.75" customHeight="1">
      <c r="A484" s="64"/>
      <c r="B484" s="64"/>
      <c r="C484" s="64"/>
      <c r="D484" s="64"/>
    </row>
    <row r="485" spans="1:4" ht="15.75" customHeight="1">
      <c r="A485" s="64"/>
      <c r="B485" s="64"/>
      <c r="C485" s="64"/>
      <c r="D485" s="64"/>
    </row>
    <row r="486" spans="1:4" ht="15.75" customHeight="1">
      <c r="A486" s="64"/>
      <c r="B486" s="64"/>
      <c r="C486" s="64"/>
      <c r="D486" s="64"/>
    </row>
    <row r="487" spans="1:4" ht="15.75" customHeight="1">
      <c r="A487" s="64"/>
      <c r="B487" s="64"/>
      <c r="C487" s="64"/>
      <c r="D487" s="64"/>
    </row>
    <row r="488" spans="1:4" ht="15.75" customHeight="1">
      <c r="A488" s="64"/>
      <c r="B488" s="64"/>
      <c r="C488" s="64"/>
      <c r="D488" s="64"/>
    </row>
    <row r="489" spans="1:4" ht="15.75" customHeight="1">
      <c r="A489" s="64"/>
      <c r="B489" s="64"/>
      <c r="C489" s="64"/>
      <c r="D489" s="64"/>
    </row>
    <row r="490" spans="1:4" ht="15.75" customHeight="1">
      <c r="A490" s="64"/>
      <c r="B490" s="64"/>
      <c r="C490" s="64"/>
      <c r="D490" s="64"/>
    </row>
    <row r="491" spans="1:4" ht="15.75" customHeight="1">
      <c r="A491" s="64"/>
      <c r="B491" s="64"/>
      <c r="C491" s="64"/>
      <c r="D491" s="64"/>
    </row>
    <row r="492" spans="1:4" ht="15.75" customHeight="1">
      <c r="A492" s="64"/>
      <c r="B492" s="64"/>
      <c r="C492" s="64"/>
      <c r="D492" s="64"/>
    </row>
    <row r="493" spans="1:4" ht="15.75" customHeight="1">
      <c r="A493" s="64"/>
      <c r="B493" s="64"/>
      <c r="C493" s="64"/>
      <c r="D493" s="64"/>
    </row>
    <row r="494" spans="1:4" ht="15.75" customHeight="1">
      <c r="A494" s="64"/>
      <c r="B494" s="64"/>
      <c r="C494" s="64"/>
      <c r="D494" s="64"/>
    </row>
    <row r="495" spans="1:4" ht="15.75" customHeight="1">
      <c r="A495" s="64"/>
      <c r="B495" s="64"/>
      <c r="C495" s="64"/>
      <c r="D495" s="64"/>
    </row>
    <row r="496" spans="1:4" ht="15.75" customHeight="1">
      <c r="A496" s="64"/>
      <c r="B496" s="64"/>
      <c r="C496" s="64"/>
      <c r="D496" s="64"/>
    </row>
    <row r="497" spans="1:4" ht="15.75" customHeight="1">
      <c r="A497" s="64"/>
      <c r="B497" s="64"/>
      <c r="C497" s="64"/>
      <c r="D497" s="64"/>
    </row>
    <row r="498" spans="1:4" ht="15.75" customHeight="1">
      <c r="A498" s="64"/>
      <c r="B498" s="64"/>
      <c r="C498" s="64"/>
      <c r="D498" s="64"/>
    </row>
    <row r="499" spans="1:4" ht="15.75" customHeight="1">
      <c r="A499" s="64"/>
      <c r="B499" s="64"/>
      <c r="C499" s="64"/>
      <c r="D499" s="64"/>
    </row>
    <row r="500" spans="1:4" ht="15.75" customHeight="1">
      <c r="A500" s="64"/>
      <c r="B500" s="64"/>
      <c r="C500" s="64"/>
      <c r="D500" s="64"/>
    </row>
    <row r="501" spans="1:4" ht="15.75" customHeight="1">
      <c r="A501" s="64"/>
      <c r="B501" s="64"/>
      <c r="C501" s="64"/>
      <c r="D501" s="64"/>
    </row>
    <row r="502" spans="1:4" ht="15.75" customHeight="1">
      <c r="A502" s="64"/>
      <c r="B502" s="64"/>
      <c r="C502" s="64"/>
      <c r="D502" s="64"/>
    </row>
    <row r="503" spans="1:4" ht="15.75" customHeight="1">
      <c r="A503" s="64"/>
      <c r="B503" s="64"/>
      <c r="C503" s="64"/>
      <c r="D503" s="64"/>
    </row>
    <row r="504" spans="1:4" ht="15.75" customHeight="1">
      <c r="A504" s="64"/>
      <c r="B504" s="64"/>
      <c r="C504" s="64"/>
      <c r="D504" s="64"/>
    </row>
    <row r="505" spans="1:4" ht="15.75" customHeight="1">
      <c r="A505" s="64"/>
      <c r="B505" s="64"/>
      <c r="C505" s="64"/>
      <c r="D505" s="64"/>
    </row>
    <row r="506" spans="1:4" ht="15.75" customHeight="1">
      <c r="A506" s="64"/>
      <c r="B506" s="64"/>
      <c r="C506" s="64"/>
      <c r="D506" s="64"/>
    </row>
    <row r="507" spans="1:4" ht="15.75" customHeight="1">
      <c r="A507" s="64"/>
      <c r="B507" s="64"/>
      <c r="C507" s="64"/>
      <c r="D507" s="64"/>
    </row>
    <row r="508" spans="1:4" ht="15.75" customHeight="1">
      <c r="A508" s="64"/>
      <c r="B508" s="64"/>
      <c r="C508" s="64"/>
      <c r="D508" s="64"/>
    </row>
    <row r="509" spans="1:4" ht="15.75" customHeight="1">
      <c r="A509" s="64"/>
      <c r="B509" s="64"/>
      <c r="C509" s="64"/>
      <c r="D509" s="64"/>
    </row>
    <row r="510" spans="1:4" ht="15.75" customHeight="1">
      <c r="A510" s="64"/>
      <c r="B510" s="64"/>
      <c r="C510" s="64"/>
      <c r="D510" s="64"/>
    </row>
    <row r="511" spans="1:4" ht="15.75" customHeight="1">
      <c r="A511" s="64"/>
      <c r="B511" s="64"/>
      <c r="C511" s="64"/>
      <c r="D511" s="64"/>
    </row>
    <row r="512" spans="1:4" ht="15.75" customHeight="1">
      <c r="A512" s="64"/>
      <c r="B512" s="64"/>
      <c r="C512" s="64"/>
      <c r="D512" s="64"/>
    </row>
    <row r="513" spans="1:4" ht="15.75" customHeight="1">
      <c r="A513" s="64"/>
      <c r="B513" s="64"/>
      <c r="C513" s="64"/>
      <c r="D513" s="64"/>
    </row>
    <row r="514" spans="1:4" ht="15.75" customHeight="1">
      <c r="A514" s="64"/>
      <c r="B514" s="64"/>
      <c r="C514" s="64"/>
      <c r="D514" s="64"/>
    </row>
    <row r="515" spans="1:4" ht="15.75" customHeight="1">
      <c r="A515" s="64"/>
      <c r="B515" s="64"/>
      <c r="C515" s="64"/>
      <c r="D515" s="64"/>
    </row>
    <row r="516" spans="1:4" ht="15.75" customHeight="1">
      <c r="A516" s="64"/>
      <c r="B516" s="64"/>
      <c r="C516" s="64"/>
      <c r="D516" s="64"/>
    </row>
    <row r="517" spans="1:4" ht="15.75" customHeight="1">
      <c r="A517" s="64"/>
      <c r="B517" s="64"/>
      <c r="C517" s="64"/>
      <c r="D517" s="64"/>
    </row>
    <row r="518" spans="1:4" ht="15.75" customHeight="1">
      <c r="A518" s="64"/>
      <c r="B518" s="64"/>
      <c r="C518" s="64"/>
      <c r="D518" s="64"/>
    </row>
    <row r="519" spans="1:4" ht="15.75" customHeight="1">
      <c r="A519" s="64"/>
      <c r="B519" s="64"/>
      <c r="C519" s="64"/>
      <c r="D519" s="64"/>
    </row>
    <row r="520" spans="1:4" ht="15.75" customHeight="1">
      <c r="A520" s="64"/>
      <c r="B520" s="64"/>
      <c r="C520" s="64"/>
      <c r="D520" s="64"/>
    </row>
    <row r="521" spans="1:4" ht="15.75" customHeight="1">
      <c r="A521" s="64"/>
      <c r="B521" s="64"/>
      <c r="C521" s="64"/>
      <c r="D521" s="64"/>
    </row>
    <row r="522" spans="1:4" ht="15.75" customHeight="1">
      <c r="A522" s="64"/>
      <c r="B522" s="64"/>
      <c r="C522" s="64"/>
      <c r="D522" s="64"/>
    </row>
    <row r="523" spans="1:4" ht="15.75" customHeight="1">
      <c r="A523" s="64"/>
      <c r="B523" s="64"/>
      <c r="C523" s="64"/>
      <c r="D523" s="64"/>
    </row>
    <row r="524" spans="1:4" ht="15.75" customHeight="1">
      <c r="A524" s="64"/>
      <c r="B524" s="64"/>
      <c r="C524" s="64"/>
      <c r="D524" s="64"/>
    </row>
    <row r="525" spans="1:4" ht="15.75" customHeight="1">
      <c r="A525" s="64"/>
      <c r="B525" s="64"/>
      <c r="C525" s="64"/>
      <c r="D525" s="64"/>
    </row>
    <row r="526" spans="1:4" ht="15.75" customHeight="1">
      <c r="A526" s="64"/>
      <c r="B526" s="64"/>
      <c r="C526" s="64"/>
      <c r="D526" s="64"/>
    </row>
    <row r="527" spans="1:4" ht="15.75" customHeight="1">
      <c r="A527" s="64"/>
      <c r="B527" s="64"/>
      <c r="C527" s="64"/>
      <c r="D527" s="64"/>
    </row>
    <row r="528" spans="1:4" ht="15.75" customHeight="1">
      <c r="A528" s="64"/>
      <c r="B528" s="64"/>
      <c r="C528" s="64"/>
      <c r="D528" s="64"/>
    </row>
    <row r="529" spans="1:4" ht="15.75" customHeight="1">
      <c r="A529" s="64"/>
      <c r="B529" s="64"/>
      <c r="C529" s="64"/>
      <c r="D529" s="64"/>
    </row>
    <row r="530" spans="1:4" ht="15.75" customHeight="1">
      <c r="A530" s="64"/>
      <c r="B530" s="64"/>
      <c r="C530" s="64"/>
      <c r="D530" s="64"/>
    </row>
    <row r="531" spans="1:4" ht="15.75" customHeight="1">
      <c r="A531" s="64"/>
      <c r="B531" s="64"/>
      <c r="C531" s="64"/>
      <c r="D531" s="64"/>
    </row>
    <row r="532" spans="1:4" ht="15.75" customHeight="1">
      <c r="A532" s="64"/>
      <c r="B532" s="64"/>
      <c r="C532" s="64"/>
      <c r="D532" s="64"/>
    </row>
    <row r="533" spans="1:4" ht="15.75" customHeight="1">
      <c r="A533" s="64"/>
      <c r="B533" s="64"/>
      <c r="C533" s="64"/>
      <c r="D533" s="64"/>
    </row>
    <row r="534" spans="1:4" ht="15.75" customHeight="1">
      <c r="A534" s="64"/>
      <c r="B534" s="64"/>
      <c r="C534" s="64"/>
      <c r="D534" s="64"/>
    </row>
    <row r="535" spans="1:4" ht="15.75" customHeight="1">
      <c r="A535" s="64"/>
      <c r="B535" s="64"/>
      <c r="C535" s="64"/>
      <c r="D535" s="64"/>
    </row>
    <row r="536" spans="1:4" ht="15.75" customHeight="1">
      <c r="A536" s="64"/>
      <c r="B536" s="64"/>
      <c r="C536" s="64"/>
      <c r="D536" s="64"/>
    </row>
    <row r="537" spans="1:4" ht="15.75" customHeight="1">
      <c r="A537" s="64"/>
      <c r="B537" s="64"/>
      <c r="C537" s="64"/>
      <c r="D537" s="64"/>
    </row>
    <row r="538" spans="1:4" ht="15.75" customHeight="1">
      <c r="A538" s="64"/>
      <c r="B538" s="64"/>
      <c r="C538" s="64"/>
      <c r="D538" s="64"/>
    </row>
    <row r="539" spans="1:4" ht="15.75" customHeight="1">
      <c r="A539" s="64"/>
      <c r="B539" s="64"/>
      <c r="C539" s="64"/>
      <c r="D539" s="64"/>
    </row>
    <row r="540" spans="1:4" ht="15.75" customHeight="1">
      <c r="A540" s="64"/>
      <c r="B540" s="64"/>
      <c r="C540" s="64"/>
      <c r="D540" s="64"/>
    </row>
    <row r="541" spans="1:4" ht="15.75" customHeight="1">
      <c r="A541" s="64"/>
      <c r="B541" s="64"/>
      <c r="C541" s="64"/>
      <c r="D541" s="64"/>
    </row>
    <row r="542" spans="1:4" ht="15.75" customHeight="1">
      <c r="A542" s="64"/>
      <c r="B542" s="64"/>
      <c r="C542" s="64"/>
      <c r="D542" s="64"/>
    </row>
    <row r="543" spans="1:4" ht="15.75" customHeight="1">
      <c r="A543" s="64"/>
      <c r="B543" s="64"/>
      <c r="C543" s="64"/>
      <c r="D543" s="64"/>
    </row>
    <row r="544" spans="1:4" ht="15.75" customHeight="1">
      <c r="A544" s="64"/>
      <c r="B544" s="64"/>
      <c r="C544" s="64"/>
      <c r="D544" s="64"/>
    </row>
    <row r="545" spans="1:4" ht="15.75" customHeight="1">
      <c r="A545" s="64"/>
      <c r="B545" s="64"/>
      <c r="C545" s="64"/>
      <c r="D545" s="64"/>
    </row>
    <row r="546" spans="1:4" ht="15.75" customHeight="1">
      <c r="A546" s="64"/>
      <c r="B546" s="64"/>
      <c r="C546" s="64"/>
      <c r="D546" s="64"/>
    </row>
    <row r="547" spans="1:4" ht="15.75" customHeight="1">
      <c r="A547" s="64"/>
      <c r="B547" s="64"/>
      <c r="C547" s="64"/>
      <c r="D547" s="64"/>
    </row>
    <row r="548" spans="1:4" ht="15.75" customHeight="1">
      <c r="A548" s="64"/>
      <c r="B548" s="64"/>
      <c r="C548" s="64"/>
      <c r="D548" s="64"/>
    </row>
    <row r="549" spans="1:4" ht="15.75" customHeight="1">
      <c r="A549" s="64"/>
      <c r="B549" s="64"/>
      <c r="C549" s="64"/>
      <c r="D549" s="64"/>
    </row>
    <row r="550" spans="1:4" ht="15.75" customHeight="1">
      <c r="A550" s="64"/>
      <c r="B550" s="64"/>
      <c r="C550" s="64"/>
      <c r="D550" s="64"/>
    </row>
    <row r="551" spans="1:4" ht="15.75" customHeight="1">
      <c r="A551" s="64"/>
      <c r="B551" s="64"/>
      <c r="C551" s="64"/>
      <c r="D551" s="64"/>
    </row>
    <row r="552" spans="1:4" ht="15.75" customHeight="1">
      <c r="A552" s="64"/>
      <c r="B552" s="64"/>
      <c r="C552" s="64"/>
      <c r="D552" s="64"/>
    </row>
    <row r="553" spans="1:4" ht="15.75" customHeight="1">
      <c r="A553" s="64"/>
      <c r="B553" s="64"/>
      <c r="C553" s="64"/>
      <c r="D553" s="64"/>
    </row>
    <row r="554" spans="1:4" ht="15.75" customHeight="1">
      <c r="A554" s="64"/>
      <c r="B554" s="64"/>
      <c r="C554" s="64"/>
      <c r="D554" s="64"/>
    </row>
    <row r="555" spans="1:4" ht="15.75" customHeight="1">
      <c r="A555" s="64"/>
      <c r="B555" s="64"/>
      <c r="C555" s="64"/>
      <c r="D555" s="64"/>
    </row>
    <row r="556" spans="1:4" ht="15.75" customHeight="1">
      <c r="A556" s="64"/>
      <c r="B556" s="64"/>
      <c r="C556" s="64"/>
      <c r="D556" s="64"/>
    </row>
    <row r="557" spans="1:4" ht="15.75" customHeight="1">
      <c r="A557" s="64"/>
      <c r="B557" s="64"/>
      <c r="C557" s="64"/>
      <c r="D557" s="64"/>
    </row>
    <row r="558" spans="1:4" ht="15.75" customHeight="1">
      <c r="A558" s="64"/>
      <c r="B558" s="64"/>
      <c r="C558" s="64"/>
      <c r="D558" s="64"/>
    </row>
    <row r="559" spans="1:4" ht="15.75" customHeight="1">
      <c r="A559" s="64"/>
      <c r="B559" s="64"/>
      <c r="C559" s="64"/>
      <c r="D559" s="64"/>
    </row>
    <row r="560" spans="1:4" ht="15.75" customHeight="1">
      <c r="A560" s="64"/>
      <c r="B560" s="64"/>
      <c r="C560" s="64"/>
      <c r="D560" s="64"/>
    </row>
    <row r="561" spans="1:4" ht="15.75" customHeight="1">
      <c r="A561" s="64"/>
      <c r="B561" s="64"/>
      <c r="C561" s="64"/>
      <c r="D561" s="64"/>
    </row>
    <row r="562" spans="1:4" ht="15.75" customHeight="1">
      <c r="A562" s="64"/>
      <c r="B562" s="64"/>
      <c r="C562" s="64"/>
      <c r="D562" s="64"/>
    </row>
    <row r="563" spans="1:4" ht="15.75" customHeight="1">
      <c r="A563" s="64"/>
      <c r="B563" s="64"/>
      <c r="C563" s="64"/>
      <c r="D563" s="64"/>
    </row>
    <row r="564" spans="1:4" ht="15.75" customHeight="1">
      <c r="A564" s="64"/>
      <c r="B564" s="64"/>
      <c r="C564" s="64"/>
      <c r="D564" s="64"/>
    </row>
    <row r="565" spans="1:4" ht="15.75" customHeight="1">
      <c r="A565" s="64"/>
      <c r="B565" s="64"/>
      <c r="C565" s="64"/>
      <c r="D565" s="64"/>
    </row>
    <row r="566" spans="1:4" ht="15.75" customHeight="1">
      <c r="A566" s="64"/>
      <c r="B566" s="64"/>
      <c r="C566" s="64"/>
      <c r="D566" s="64"/>
    </row>
    <row r="567" spans="1:4" ht="15.75" customHeight="1">
      <c r="A567" s="64"/>
      <c r="B567" s="64"/>
      <c r="C567" s="64"/>
      <c r="D567" s="64"/>
    </row>
    <row r="568" spans="1:4" ht="15.75" customHeight="1">
      <c r="A568" s="64"/>
      <c r="B568" s="64"/>
      <c r="C568" s="64"/>
      <c r="D568" s="64"/>
    </row>
    <row r="569" spans="1:4" ht="15.75" customHeight="1">
      <c r="A569" s="64"/>
      <c r="B569" s="64"/>
      <c r="C569" s="64"/>
      <c r="D569" s="64"/>
    </row>
    <row r="570" spans="1:4" ht="15.75" customHeight="1">
      <c r="A570" s="64"/>
      <c r="B570" s="64"/>
      <c r="C570" s="64"/>
      <c r="D570" s="64"/>
    </row>
    <row r="571" spans="1:4" ht="15.75" customHeight="1">
      <c r="A571" s="64"/>
      <c r="B571" s="64"/>
      <c r="C571" s="64"/>
      <c r="D571" s="64"/>
    </row>
    <row r="572" spans="1:4" ht="15.75" customHeight="1">
      <c r="A572" s="64"/>
      <c r="B572" s="64"/>
      <c r="C572" s="64"/>
      <c r="D572" s="64"/>
    </row>
    <row r="573" spans="1:4" ht="15.75" customHeight="1">
      <c r="A573" s="64"/>
      <c r="B573" s="64"/>
      <c r="C573" s="64"/>
      <c r="D573" s="64"/>
    </row>
    <row r="574" spans="1:4" ht="15.75" customHeight="1">
      <c r="A574" s="64"/>
      <c r="B574" s="64"/>
      <c r="C574" s="64"/>
      <c r="D574" s="64"/>
    </row>
    <row r="575" spans="1:4" ht="15.75" customHeight="1">
      <c r="A575" s="64"/>
      <c r="B575" s="64"/>
      <c r="C575" s="64"/>
      <c r="D575" s="64"/>
    </row>
    <row r="576" spans="1:4" ht="15.75" customHeight="1">
      <c r="A576" s="64"/>
      <c r="B576" s="64"/>
      <c r="C576" s="64"/>
      <c r="D576" s="64"/>
    </row>
    <row r="577" spans="1:4" ht="15.75" customHeight="1">
      <c r="A577" s="64"/>
      <c r="B577" s="64"/>
      <c r="C577" s="64"/>
      <c r="D577" s="64"/>
    </row>
    <row r="578" spans="1:4" ht="15.75" customHeight="1">
      <c r="A578" s="64"/>
      <c r="B578" s="64"/>
      <c r="C578" s="64"/>
      <c r="D578" s="64"/>
    </row>
    <row r="579" spans="1:4" ht="15.75" customHeight="1">
      <c r="A579" s="64"/>
      <c r="B579" s="64"/>
      <c r="C579" s="64"/>
      <c r="D579" s="64"/>
    </row>
    <row r="580" spans="1:4" ht="15.75" customHeight="1">
      <c r="A580" s="64"/>
      <c r="B580" s="64"/>
      <c r="C580" s="64"/>
      <c r="D580" s="64"/>
    </row>
    <row r="581" spans="1:4" ht="15.75" customHeight="1">
      <c r="A581" s="64"/>
      <c r="B581" s="64"/>
      <c r="C581" s="64"/>
      <c r="D581" s="64"/>
    </row>
    <row r="582" spans="1:4" ht="15.75" customHeight="1">
      <c r="A582" s="64"/>
      <c r="B582" s="64"/>
      <c r="C582" s="64"/>
      <c r="D582" s="64"/>
    </row>
    <row r="583" spans="1:4" ht="15.75" customHeight="1">
      <c r="A583" s="64"/>
      <c r="B583" s="64"/>
      <c r="C583" s="64"/>
      <c r="D583" s="64"/>
    </row>
    <row r="584" spans="1:4" ht="15.75" customHeight="1">
      <c r="A584" s="64"/>
      <c r="B584" s="64"/>
      <c r="C584" s="64"/>
      <c r="D584" s="64"/>
    </row>
    <row r="585" spans="1:4" ht="15.75" customHeight="1">
      <c r="A585" s="64"/>
      <c r="B585" s="64"/>
      <c r="C585" s="64"/>
      <c r="D585" s="64"/>
    </row>
    <row r="586" spans="1:4" ht="15.75" customHeight="1">
      <c r="A586" s="64"/>
      <c r="B586" s="64"/>
      <c r="C586" s="64"/>
      <c r="D586" s="64"/>
    </row>
    <row r="587" spans="1:4" ht="15.75" customHeight="1">
      <c r="A587" s="64"/>
      <c r="B587" s="64"/>
      <c r="C587" s="64"/>
      <c r="D587" s="64"/>
    </row>
    <row r="588" spans="1:4" ht="15.75" customHeight="1">
      <c r="A588" s="64"/>
      <c r="B588" s="64"/>
      <c r="C588" s="64"/>
      <c r="D588" s="64"/>
    </row>
    <row r="589" spans="1:4" ht="15.75" customHeight="1">
      <c r="A589" s="64"/>
      <c r="B589" s="64"/>
      <c r="C589" s="64"/>
      <c r="D589" s="64"/>
    </row>
    <row r="590" spans="1:4" ht="15.75" customHeight="1">
      <c r="A590" s="64"/>
      <c r="B590" s="64"/>
      <c r="C590" s="64"/>
      <c r="D590" s="64"/>
    </row>
    <row r="591" spans="1:4" ht="15.75" customHeight="1">
      <c r="A591" s="64"/>
      <c r="B591" s="64"/>
      <c r="C591" s="64"/>
      <c r="D591" s="64"/>
    </row>
    <row r="592" spans="1:4" ht="15.75" customHeight="1">
      <c r="A592" s="64"/>
      <c r="B592" s="64"/>
      <c r="C592" s="64"/>
      <c r="D592" s="64"/>
    </row>
    <row r="593" spans="1:4" ht="15.75" customHeight="1">
      <c r="A593" s="64"/>
      <c r="B593" s="64"/>
      <c r="C593" s="64"/>
      <c r="D593" s="64"/>
    </row>
    <row r="594" spans="1:4" ht="15.75" customHeight="1">
      <c r="A594" s="64"/>
      <c r="B594" s="64"/>
      <c r="C594" s="64"/>
      <c r="D594" s="64"/>
    </row>
    <row r="595" spans="1:4" ht="15.75" customHeight="1">
      <c r="A595" s="64"/>
      <c r="B595" s="64"/>
      <c r="C595" s="64"/>
      <c r="D595" s="64"/>
    </row>
    <row r="596" spans="1:4" ht="15.75" customHeight="1">
      <c r="A596" s="64"/>
      <c r="B596" s="64"/>
      <c r="C596" s="64"/>
      <c r="D596" s="64"/>
    </row>
    <row r="597" spans="1:4" ht="15.75" customHeight="1">
      <c r="A597" s="64"/>
      <c r="B597" s="64"/>
      <c r="C597" s="64"/>
      <c r="D597" s="64"/>
    </row>
    <row r="598" spans="1:4" ht="15.75" customHeight="1">
      <c r="A598" s="64"/>
      <c r="B598" s="64"/>
      <c r="C598" s="64"/>
      <c r="D598" s="64"/>
    </row>
    <row r="599" spans="1:4" ht="15.75" customHeight="1">
      <c r="A599" s="64"/>
      <c r="B599" s="64"/>
      <c r="C599" s="64"/>
      <c r="D599" s="64"/>
    </row>
    <row r="600" spans="1:4" ht="15.75" customHeight="1">
      <c r="A600" s="64"/>
      <c r="B600" s="64"/>
      <c r="C600" s="64"/>
      <c r="D600" s="64"/>
    </row>
    <row r="601" spans="1:4" ht="15.75" customHeight="1">
      <c r="A601" s="64"/>
      <c r="B601" s="64"/>
      <c r="C601" s="64"/>
      <c r="D601" s="64"/>
    </row>
    <row r="602" spans="1:4" ht="15.75" customHeight="1">
      <c r="A602" s="64"/>
      <c r="B602" s="64"/>
      <c r="C602" s="64"/>
      <c r="D602" s="64"/>
    </row>
    <row r="603" spans="1:4" ht="15.75" customHeight="1">
      <c r="A603" s="64"/>
      <c r="B603" s="64"/>
      <c r="C603" s="64"/>
      <c r="D603" s="64"/>
    </row>
    <row r="604" spans="1:4" ht="15.75" customHeight="1">
      <c r="A604" s="64"/>
      <c r="B604" s="64"/>
      <c r="C604" s="64"/>
      <c r="D604" s="64"/>
    </row>
    <row r="605" spans="1:4" ht="15.75" customHeight="1">
      <c r="A605" s="64"/>
      <c r="B605" s="64"/>
      <c r="C605" s="64"/>
      <c r="D605" s="64"/>
    </row>
    <row r="606" spans="1:4" ht="15.75" customHeight="1">
      <c r="A606" s="64"/>
      <c r="B606" s="64"/>
      <c r="C606" s="64"/>
      <c r="D606" s="64"/>
    </row>
    <row r="607" spans="1:4" ht="15.75" customHeight="1">
      <c r="A607" s="64"/>
      <c r="B607" s="64"/>
      <c r="C607" s="64"/>
      <c r="D607" s="64"/>
    </row>
    <row r="608" spans="1:4" ht="15.75" customHeight="1">
      <c r="A608" s="64"/>
      <c r="B608" s="64"/>
      <c r="C608" s="64"/>
      <c r="D608" s="64"/>
    </row>
    <row r="609" spans="1:4" ht="15.75" customHeight="1">
      <c r="A609" s="64"/>
      <c r="B609" s="64"/>
      <c r="C609" s="64"/>
      <c r="D609" s="64"/>
    </row>
    <row r="610" spans="1:4" ht="15.75" customHeight="1">
      <c r="A610" s="64"/>
      <c r="B610" s="64"/>
      <c r="C610" s="64"/>
      <c r="D610" s="64"/>
    </row>
    <row r="611" spans="1:4" ht="15.75" customHeight="1">
      <c r="A611" s="64"/>
      <c r="B611" s="64"/>
      <c r="C611" s="64"/>
      <c r="D611" s="64"/>
    </row>
    <row r="612" spans="1:4" ht="15.75" customHeight="1">
      <c r="A612" s="64"/>
      <c r="B612" s="64"/>
      <c r="C612" s="64"/>
      <c r="D612" s="64"/>
    </row>
    <row r="613" spans="1:4" ht="15.75" customHeight="1">
      <c r="A613" s="64"/>
      <c r="B613" s="64"/>
      <c r="C613" s="64"/>
      <c r="D613" s="64"/>
    </row>
    <row r="614" spans="1:4" ht="15.75" customHeight="1">
      <c r="A614" s="64"/>
      <c r="B614" s="64"/>
      <c r="C614" s="64"/>
      <c r="D614" s="64"/>
    </row>
    <row r="615" spans="1:4" ht="15.75" customHeight="1">
      <c r="A615" s="64"/>
      <c r="B615" s="64"/>
      <c r="C615" s="64"/>
      <c r="D615" s="64"/>
    </row>
    <row r="616" spans="1:4" ht="15.75" customHeight="1">
      <c r="A616" s="64"/>
      <c r="B616" s="64"/>
      <c r="C616" s="64"/>
      <c r="D616" s="64"/>
    </row>
    <row r="617" spans="1:4" ht="15.75" customHeight="1">
      <c r="A617" s="64"/>
      <c r="B617" s="64"/>
      <c r="C617" s="64"/>
      <c r="D617" s="64"/>
    </row>
    <row r="618" spans="1:4" ht="15.75" customHeight="1">
      <c r="A618" s="64"/>
      <c r="B618" s="64"/>
      <c r="C618" s="64"/>
      <c r="D618" s="64"/>
    </row>
    <row r="619" spans="1:4" ht="15.75" customHeight="1">
      <c r="A619" s="64"/>
      <c r="B619" s="64"/>
      <c r="C619" s="64"/>
      <c r="D619" s="64"/>
    </row>
    <row r="620" spans="1:4" ht="15.75" customHeight="1">
      <c r="A620" s="64"/>
      <c r="B620" s="64"/>
      <c r="C620" s="64"/>
      <c r="D620" s="64"/>
    </row>
    <row r="621" spans="1:4" ht="15.75" customHeight="1">
      <c r="A621" s="64"/>
      <c r="B621" s="64"/>
      <c r="C621" s="64"/>
      <c r="D621" s="64"/>
    </row>
    <row r="622" spans="1:4" ht="15.75" customHeight="1">
      <c r="A622" s="64"/>
      <c r="B622" s="64"/>
      <c r="C622" s="64"/>
      <c r="D622" s="64"/>
    </row>
    <row r="623" spans="1:4" ht="15.75" customHeight="1">
      <c r="A623" s="64"/>
      <c r="B623" s="64"/>
      <c r="C623" s="64"/>
      <c r="D623" s="64"/>
    </row>
    <row r="624" spans="1:4" ht="15.75" customHeight="1">
      <c r="A624" s="64"/>
      <c r="B624" s="64"/>
      <c r="C624" s="64"/>
      <c r="D624" s="64"/>
    </row>
    <row r="625" spans="1:4" ht="15.75" customHeight="1">
      <c r="A625" s="64"/>
      <c r="B625" s="64"/>
      <c r="C625" s="64"/>
      <c r="D625" s="64"/>
    </row>
    <row r="626" spans="1:4" ht="15.75" customHeight="1">
      <c r="A626" s="64"/>
      <c r="B626" s="64"/>
      <c r="C626" s="64"/>
      <c r="D626" s="64"/>
    </row>
    <row r="627" spans="1:4" ht="15.75" customHeight="1">
      <c r="A627" s="64"/>
      <c r="B627" s="64"/>
      <c r="C627" s="64"/>
      <c r="D627" s="64"/>
    </row>
    <row r="628" spans="1:4" ht="15.75" customHeight="1">
      <c r="A628" s="64"/>
      <c r="B628" s="64"/>
      <c r="C628" s="64"/>
      <c r="D628" s="64"/>
    </row>
    <row r="629" spans="1:4" ht="15.75" customHeight="1">
      <c r="A629" s="64"/>
      <c r="B629" s="64"/>
      <c r="C629" s="64"/>
      <c r="D629" s="64"/>
    </row>
    <row r="630" spans="1:4" ht="15.75" customHeight="1">
      <c r="A630" s="64"/>
      <c r="B630" s="64"/>
      <c r="C630" s="64"/>
      <c r="D630" s="64"/>
    </row>
    <row r="631" spans="1:4" ht="15.75" customHeight="1">
      <c r="A631" s="64"/>
      <c r="B631" s="64"/>
      <c r="C631" s="64"/>
      <c r="D631" s="64"/>
    </row>
    <row r="632" spans="1:4" ht="15.75" customHeight="1">
      <c r="A632" s="64"/>
      <c r="B632" s="64"/>
      <c r="C632" s="64"/>
      <c r="D632" s="64"/>
    </row>
    <row r="633" spans="1:4" ht="15.75" customHeight="1">
      <c r="A633" s="64"/>
      <c r="B633" s="64"/>
      <c r="C633" s="64"/>
      <c r="D633" s="64"/>
    </row>
    <row r="634" spans="1:4" ht="15.75" customHeight="1">
      <c r="A634" s="64"/>
      <c r="B634" s="64"/>
      <c r="C634" s="64"/>
      <c r="D634" s="64"/>
    </row>
    <row r="635" spans="1:4" ht="15.75" customHeight="1">
      <c r="A635" s="64"/>
      <c r="B635" s="64"/>
      <c r="C635" s="64"/>
      <c r="D635" s="64"/>
    </row>
    <row r="636" spans="1:4" ht="15.75" customHeight="1">
      <c r="A636" s="64"/>
      <c r="B636" s="64"/>
      <c r="C636" s="64"/>
      <c r="D636" s="64"/>
    </row>
    <row r="637" spans="1:4" ht="15.75" customHeight="1">
      <c r="A637" s="64"/>
      <c r="B637" s="64"/>
      <c r="C637" s="64"/>
      <c r="D637" s="64"/>
    </row>
    <row r="638" spans="1:4" ht="15.75" customHeight="1">
      <c r="A638" s="64"/>
      <c r="B638" s="64"/>
      <c r="C638" s="64"/>
      <c r="D638" s="64"/>
    </row>
    <row r="639" spans="1:4" ht="15.75" customHeight="1">
      <c r="A639" s="64"/>
      <c r="B639" s="64"/>
      <c r="C639" s="64"/>
      <c r="D639" s="64"/>
    </row>
    <row r="640" spans="1:4" ht="15.75" customHeight="1">
      <c r="A640" s="64"/>
      <c r="B640" s="64"/>
      <c r="C640" s="64"/>
      <c r="D640" s="64"/>
    </row>
    <row r="641" spans="1:4" ht="15.75" customHeight="1">
      <c r="A641" s="64"/>
      <c r="B641" s="64"/>
      <c r="C641" s="64"/>
      <c r="D641" s="64"/>
    </row>
    <row r="642" spans="1:4" ht="15.75" customHeight="1">
      <c r="A642" s="64"/>
      <c r="B642" s="64"/>
      <c r="C642" s="64"/>
      <c r="D642" s="64"/>
    </row>
    <row r="643" spans="1:4" ht="15.75" customHeight="1">
      <c r="A643" s="64"/>
      <c r="B643" s="64"/>
      <c r="C643" s="64"/>
      <c r="D643" s="64"/>
    </row>
    <row r="644" spans="1:4" ht="15.75" customHeight="1">
      <c r="A644" s="64"/>
      <c r="B644" s="64"/>
      <c r="C644" s="64"/>
      <c r="D644" s="64"/>
    </row>
    <row r="645" spans="1:4" ht="15.75" customHeight="1">
      <c r="A645" s="64"/>
      <c r="B645" s="64"/>
      <c r="C645" s="64"/>
      <c r="D645" s="64"/>
    </row>
    <row r="646" spans="1:4" ht="15.75" customHeight="1">
      <c r="A646" s="64"/>
      <c r="B646" s="64"/>
      <c r="C646" s="64"/>
      <c r="D646" s="64"/>
    </row>
    <row r="647" spans="1:4" ht="15.75" customHeight="1">
      <c r="A647" s="64"/>
      <c r="B647" s="64"/>
      <c r="C647" s="64"/>
      <c r="D647" s="64"/>
    </row>
    <row r="648" spans="1:4" ht="15.75" customHeight="1">
      <c r="A648" s="64"/>
      <c r="B648" s="64"/>
      <c r="C648" s="64"/>
      <c r="D648" s="64"/>
    </row>
    <row r="649" spans="1:4" ht="15.75" customHeight="1">
      <c r="A649" s="64"/>
      <c r="B649" s="64"/>
      <c r="C649" s="64"/>
      <c r="D649" s="64"/>
    </row>
    <row r="650" spans="1:4" ht="15.75" customHeight="1">
      <c r="A650" s="64"/>
      <c r="B650" s="64"/>
      <c r="C650" s="64"/>
      <c r="D650" s="64"/>
    </row>
    <row r="651" spans="1:4" ht="15.75" customHeight="1">
      <c r="A651" s="64"/>
      <c r="B651" s="64"/>
      <c r="C651" s="64"/>
      <c r="D651" s="64"/>
    </row>
    <row r="652" spans="1:4" ht="15.75" customHeight="1">
      <c r="A652" s="64"/>
      <c r="B652" s="64"/>
      <c r="C652" s="64"/>
      <c r="D652" s="64"/>
    </row>
    <row r="653" spans="1:4" ht="15.75" customHeight="1">
      <c r="A653" s="64"/>
      <c r="B653" s="64"/>
      <c r="C653" s="64"/>
      <c r="D653" s="64"/>
    </row>
    <row r="654" spans="1:4" ht="15.75" customHeight="1">
      <c r="A654" s="64"/>
      <c r="B654" s="64"/>
      <c r="C654" s="64"/>
      <c r="D654" s="64"/>
    </row>
    <row r="655" spans="1:4" ht="15.75" customHeight="1">
      <c r="A655" s="64"/>
      <c r="B655" s="64"/>
      <c r="C655" s="64"/>
      <c r="D655" s="64"/>
    </row>
    <row r="656" spans="1:4" ht="15.75" customHeight="1">
      <c r="A656" s="64"/>
      <c r="B656" s="64"/>
      <c r="C656" s="64"/>
      <c r="D656" s="64"/>
    </row>
    <row r="657" spans="1:4" ht="15.75" customHeight="1">
      <c r="A657" s="64"/>
      <c r="B657" s="64"/>
      <c r="C657" s="64"/>
      <c r="D657" s="64"/>
    </row>
    <row r="658" spans="1:4" ht="15.75" customHeight="1">
      <c r="A658" s="64"/>
      <c r="B658" s="64"/>
      <c r="C658" s="64"/>
      <c r="D658" s="64"/>
    </row>
    <row r="659" spans="1:4" ht="15.75" customHeight="1">
      <c r="A659" s="64"/>
      <c r="B659" s="64"/>
      <c r="C659" s="64"/>
      <c r="D659" s="64"/>
    </row>
    <row r="660" spans="1:4" ht="15.75" customHeight="1">
      <c r="A660" s="64"/>
      <c r="B660" s="64"/>
      <c r="C660" s="64"/>
      <c r="D660" s="64"/>
    </row>
    <row r="661" spans="1:4" ht="15.75" customHeight="1">
      <c r="A661" s="64"/>
      <c r="B661" s="64"/>
      <c r="C661" s="64"/>
      <c r="D661" s="64"/>
    </row>
    <row r="662" spans="1:4" ht="15.75" customHeight="1">
      <c r="A662" s="64"/>
      <c r="B662" s="64"/>
      <c r="C662" s="64"/>
      <c r="D662" s="64"/>
    </row>
    <row r="663" spans="1:4" ht="15.75" customHeight="1">
      <c r="A663" s="64"/>
      <c r="B663" s="64"/>
      <c r="C663" s="64"/>
      <c r="D663" s="64"/>
    </row>
    <row r="664" spans="1:4" ht="15.75" customHeight="1">
      <c r="A664" s="64"/>
      <c r="B664" s="64"/>
      <c r="C664" s="64"/>
      <c r="D664" s="64"/>
    </row>
    <row r="665" spans="1:4" ht="15.75" customHeight="1">
      <c r="A665" s="64"/>
      <c r="B665" s="64"/>
      <c r="C665" s="64"/>
      <c r="D665" s="64"/>
    </row>
    <row r="666" spans="1:4" ht="15.75" customHeight="1">
      <c r="A666" s="64"/>
      <c r="B666" s="64"/>
      <c r="C666" s="64"/>
      <c r="D666" s="64"/>
    </row>
    <row r="667" spans="1:4" ht="15.75" customHeight="1">
      <c r="A667" s="64"/>
      <c r="B667" s="64"/>
      <c r="C667" s="64"/>
      <c r="D667" s="64"/>
    </row>
    <row r="668" spans="1:4" ht="15.75" customHeight="1">
      <c r="A668" s="64"/>
      <c r="B668" s="64"/>
      <c r="C668" s="64"/>
      <c r="D668" s="64"/>
    </row>
    <row r="669" spans="1:4" ht="15.75" customHeight="1">
      <c r="A669" s="64"/>
      <c r="B669" s="64"/>
      <c r="C669" s="64"/>
      <c r="D669" s="64"/>
    </row>
    <row r="670" spans="1:4" ht="15.75" customHeight="1">
      <c r="A670" s="64"/>
      <c r="B670" s="64"/>
      <c r="C670" s="64"/>
      <c r="D670" s="64"/>
    </row>
    <row r="671" spans="1:4" ht="15.75" customHeight="1">
      <c r="A671" s="64"/>
      <c r="B671" s="64"/>
      <c r="C671" s="64"/>
      <c r="D671" s="64"/>
    </row>
    <row r="672" spans="1:4" ht="15.75" customHeight="1">
      <c r="A672" s="64"/>
      <c r="B672" s="64"/>
      <c r="C672" s="64"/>
      <c r="D672" s="64"/>
    </row>
    <row r="673" spans="1:4" ht="15.75" customHeight="1">
      <c r="A673" s="64"/>
      <c r="B673" s="64"/>
      <c r="C673" s="64"/>
      <c r="D673" s="64"/>
    </row>
    <row r="674" spans="1:4" ht="15.75" customHeight="1">
      <c r="A674" s="64"/>
      <c r="B674" s="64"/>
      <c r="C674" s="64"/>
      <c r="D674" s="64"/>
    </row>
    <row r="675" spans="1:4" ht="15.75" customHeight="1">
      <c r="A675" s="64"/>
      <c r="B675" s="64"/>
      <c r="C675" s="64"/>
      <c r="D675" s="64"/>
    </row>
    <row r="676" spans="1:4" ht="15.75" customHeight="1">
      <c r="A676" s="64"/>
      <c r="B676" s="64"/>
      <c r="C676" s="64"/>
      <c r="D676" s="64"/>
    </row>
    <row r="677" spans="1:4" ht="15.75" customHeight="1">
      <c r="A677" s="64"/>
      <c r="B677" s="64"/>
      <c r="C677" s="64"/>
      <c r="D677" s="64"/>
    </row>
    <row r="678" spans="1:4" ht="15.75" customHeight="1">
      <c r="A678" s="64"/>
      <c r="B678" s="64"/>
      <c r="C678" s="64"/>
      <c r="D678" s="64"/>
    </row>
    <row r="679" spans="1:4" ht="15.75" customHeight="1">
      <c r="A679" s="64"/>
      <c r="B679" s="64"/>
      <c r="C679" s="64"/>
      <c r="D679" s="64"/>
    </row>
    <row r="680" spans="1:4" ht="15.75" customHeight="1">
      <c r="A680" s="64"/>
      <c r="B680" s="64"/>
      <c r="C680" s="64"/>
      <c r="D680" s="64"/>
    </row>
    <row r="681" spans="1:4" ht="15.75" customHeight="1">
      <c r="A681" s="64"/>
      <c r="B681" s="64"/>
      <c r="C681" s="64"/>
      <c r="D681" s="64"/>
    </row>
    <row r="682" spans="1:4" ht="15.75" customHeight="1">
      <c r="A682" s="64"/>
      <c r="B682" s="64"/>
      <c r="C682" s="64"/>
      <c r="D682" s="64"/>
    </row>
    <row r="683" spans="1:4" ht="15.75" customHeight="1">
      <c r="A683" s="64"/>
      <c r="B683" s="64"/>
      <c r="C683" s="64"/>
      <c r="D683" s="64"/>
    </row>
    <row r="684" spans="1:4" ht="15.75" customHeight="1">
      <c r="A684" s="64"/>
      <c r="B684" s="64"/>
      <c r="C684" s="64"/>
      <c r="D684" s="64"/>
    </row>
    <row r="685" spans="1:4" ht="15.75" customHeight="1">
      <c r="A685" s="64"/>
      <c r="B685" s="64"/>
      <c r="C685" s="64"/>
      <c r="D685" s="64"/>
    </row>
    <row r="686" spans="1:4" ht="15.75" customHeight="1">
      <c r="A686" s="64"/>
      <c r="B686" s="64"/>
      <c r="C686" s="64"/>
      <c r="D686" s="64"/>
    </row>
    <row r="687" spans="1:4" ht="15.75" customHeight="1">
      <c r="A687" s="64"/>
      <c r="B687" s="64"/>
      <c r="C687" s="64"/>
      <c r="D687" s="64"/>
    </row>
    <row r="688" spans="1:4" ht="15.75" customHeight="1">
      <c r="A688" s="64"/>
      <c r="B688" s="64"/>
      <c r="C688" s="64"/>
      <c r="D688" s="64"/>
    </row>
    <row r="689" spans="1:4" ht="15.75" customHeight="1">
      <c r="A689" s="64"/>
      <c r="B689" s="64"/>
      <c r="C689" s="64"/>
      <c r="D689" s="64"/>
    </row>
    <row r="690" spans="1:4" ht="15.75" customHeight="1">
      <c r="A690" s="64"/>
      <c r="B690" s="64"/>
      <c r="C690" s="64"/>
      <c r="D690" s="64"/>
    </row>
    <row r="691" spans="1:4" ht="15.75" customHeight="1">
      <c r="A691" s="64"/>
      <c r="B691" s="64"/>
      <c r="C691" s="64"/>
      <c r="D691" s="64"/>
    </row>
    <row r="692" spans="1:4" ht="15.75" customHeight="1">
      <c r="A692" s="64"/>
      <c r="B692" s="64"/>
      <c r="C692" s="64"/>
      <c r="D692" s="64"/>
    </row>
    <row r="693" spans="1:4" ht="15.75" customHeight="1">
      <c r="A693" s="64"/>
      <c r="B693" s="64"/>
      <c r="C693" s="64"/>
      <c r="D693" s="64"/>
    </row>
    <row r="694" spans="1:4" ht="15.75" customHeight="1">
      <c r="A694" s="64"/>
      <c r="B694" s="64"/>
      <c r="C694" s="64"/>
      <c r="D694" s="64"/>
    </row>
    <row r="695" spans="1:4" ht="15.75" customHeight="1">
      <c r="A695" s="64"/>
      <c r="B695" s="64"/>
      <c r="C695" s="64"/>
      <c r="D695" s="64"/>
    </row>
    <row r="696" spans="1:4" ht="15.75" customHeight="1">
      <c r="A696" s="64"/>
      <c r="B696" s="64"/>
      <c r="C696" s="64"/>
      <c r="D696" s="64"/>
    </row>
    <row r="697" spans="1:4" ht="15.75" customHeight="1">
      <c r="A697" s="64"/>
      <c r="B697" s="64"/>
      <c r="C697" s="64"/>
      <c r="D697" s="64"/>
    </row>
    <row r="698" spans="1:4" ht="15.75" customHeight="1">
      <c r="A698" s="64"/>
      <c r="B698" s="64"/>
      <c r="C698" s="64"/>
      <c r="D698" s="64"/>
    </row>
    <row r="699" spans="1:4" ht="15.75" customHeight="1">
      <c r="A699" s="64"/>
      <c r="B699" s="64"/>
      <c r="C699" s="64"/>
      <c r="D699" s="64"/>
    </row>
    <row r="700" spans="1:4" ht="15.75" customHeight="1">
      <c r="A700" s="64"/>
      <c r="B700" s="64"/>
      <c r="C700" s="64"/>
      <c r="D700" s="64"/>
    </row>
    <row r="701" spans="1:4" ht="15.75" customHeight="1">
      <c r="A701" s="64"/>
      <c r="B701" s="64"/>
      <c r="C701" s="64"/>
      <c r="D701" s="64"/>
    </row>
    <row r="702" spans="1:4" ht="15.75" customHeight="1">
      <c r="A702" s="64"/>
      <c r="B702" s="64"/>
      <c r="C702" s="64"/>
      <c r="D702" s="64"/>
    </row>
    <row r="703" spans="1:4" ht="15.75" customHeight="1">
      <c r="A703" s="64"/>
      <c r="B703" s="64"/>
      <c r="C703" s="64"/>
      <c r="D703" s="64"/>
    </row>
    <row r="704" spans="1:4" ht="15.75" customHeight="1">
      <c r="A704" s="64"/>
      <c r="B704" s="64"/>
      <c r="C704" s="64"/>
      <c r="D704" s="64"/>
    </row>
    <row r="705" spans="1:4" ht="15.75" customHeight="1">
      <c r="A705" s="64"/>
      <c r="B705" s="64"/>
      <c r="C705" s="64"/>
      <c r="D705" s="64"/>
    </row>
    <row r="706" spans="1:4" ht="15.75" customHeight="1">
      <c r="A706" s="64"/>
      <c r="B706" s="64"/>
      <c r="C706" s="64"/>
      <c r="D706" s="64"/>
    </row>
    <row r="707" spans="1:4" ht="15.75" customHeight="1">
      <c r="A707" s="64"/>
      <c r="B707" s="64"/>
      <c r="C707" s="64"/>
      <c r="D707" s="64"/>
    </row>
    <row r="708" spans="1:4" ht="15.75" customHeight="1">
      <c r="A708" s="64"/>
      <c r="B708" s="64"/>
      <c r="C708" s="64"/>
      <c r="D708" s="64"/>
    </row>
    <row r="709" spans="1:4" ht="15.75" customHeight="1">
      <c r="A709" s="64"/>
      <c r="B709" s="64"/>
      <c r="C709" s="64"/>
      <c r="D709" s="64"/>
    </row>
    <row r="710" spans="1:4" ht="15.75" customHeight="1">
      <c r="A710" s="64"/>
      <c r="B710" s="64"/>
      <c r="C710" s="64"/>
      <c r="D710" s="64"/>
    </row>
    <row r="711" spans="1:4" ht="15.75" customHeight="1">
      <c r="A711" s="64"/>
      <c r="B711" s="64"/>
      <c r="C711" s="64"/>
      <c r="D711" s="64"/>
    </row>
    <row r="712" spans="1:4" ht="15.75" customHeight="1">
      <c r="A712" s="64"/>
      <c r="B712" s="64"/>
      <c r="C712" s="64"/>
      <c r="D712" s="64"/>
    </row>
    <row r="713" spans="1:4" ht="15.75" customHeight="1">
      <c r="A713" s="64"/>
      <c r="B713" s="64"/>
      <c r="C713" s="64"/>
      <c r="D713" s="64"/>
    </row>
    <row r="714" spans="1:4" ht="15.75" customHeight="1">
      <c r="A714" s="64"/>
      <c r="B714" s="64"/>
      <c r="C714" s="64"/>
      <c r="D714" s="64"/>
    </row>
    <row r="715" spans="1:4" ht="15.75" customHeight="1">
      <c r="A715" s="64"/>
      <c r="B715" s="64"/>
      <c r="C715" s="64"/>
      <c r="D715" s="64"/>
    </row>
    <row r="716" spans="1:4" ht="15.75" customHeight="1">
      <c r="A716" s="64"/>
      <c r="B716" s="64"/>
      <c r="C716" s="64"/>
      <c r="D716" s="64"/>
    </row>
    <row r="717" spans="1:4" ht="15.75" customHeight="1">
      <c r="A717" s="64"/>
      <c r="B717" s="64"/>
      <c r="C717" s="64"/>
      <c r="D717" s="64"/>
    </row>
    <row r="718" spans="1:4" ht="15.75" customHeight="1">
      <c r="A718" s="64"/>
      <c r="B718" s="64"/>
      <c r="C718" s="64"/>
      <c r="D718" s="64"/>
    </row>
    <row r="719" spans="1:4" ht="15.75" customHeight="1">
      <c r="A719" s="64"/>
      <c r="B719" s="64"/>
      <c r="C719" s="64"/>
      <c r="D719" s="64"/>
    </row>
    <row r="720" spans="1:4" ht="15.75" customHeight="1">
      <c r="A720" s="64"/>
      <c r="B720" s="64"/>
      <c r="C720" s="64"/>
      <c r="D720" s="64"/>
    </row>
    <row r="721" spans="1:4" ht="15.75" customHeight="1">
      <c r="A721" s="64"/>
      <c r="B721" s="64"/>
      <c r="C721" s="64"/>
      <c r="D721" s="64"/>
    </row>
    <row r="722" spans="1:4" ht="15.75" customHeight="1">
      <c r="A722" s="64"/>
      <c r="B722" s="64"/>
      <c r="C722" s="64"/>
      <c r="D722" s="64"/>
    </row>
    <row r="723" spans="1:4" ht="15.75" customHeight="1">
      <c r="A723" s="64"/>
      <c r="B723" s="64"/>
      <c r="C723" s="64"/>
      <c r="D723" s="64"/>
    </row>
    <row r="724" spans="1:4" ht="15.75" customHeight="1">
      <c r="A724" s="64"/>
      <c r="B724" s="64"/>
      <c r="C724" s="64"/>
      <c r="D724" s="64"/>
    </row>
    <row r="725" spans="1:4" ht="15.75" customHeight="1">
      <c r="A725" s="64"/>
      <c r="B725" s="64"/>
      <c r="C725" s="64"/>
      <c r="D725" s="64"/>
    </row>
    <row r="726" spans="1:4" ht="15.75" customHeight="1">
      <c r="A726" s="64"/>
      <c r="B726" s="64"/>
      <c r="C726" s="64"/>
      <c r="D726" s="64"/>
    </row>
    <row r="727" spans="1:4" ht="15.75" customHeight="1">
      <c r="A727" s="64"/>
      <c r="B727" s="64"/>
      <c r="C727" s="64"/>
      <c r="D727" s="64"/>
    </row>
    <row r="728" spans="1:4" ht="15.75" customHeight="1">
      <c r="A728" s="64"/>
      <c r="B728" s="64"/>
      <c r="C728" s="64"/>
      <c r="D728" s="64"/>
    </row>
    <row r="729" spans="1:4" ht="15.75" customHeight="1">
      <c r="A729" s="64"/>
      <c r="B729" s="64"/>
      <c r="C729" s="64"/>
      <c r="D729" s="64"/>
    </row>
    <row r="730" spans="1:4" ht="15.75" customHeight="1">
      <c r="A730" s="64"/>
      <c r="B730" s="64"/>
      <c r="C730" s="64"/>
      <c r="D730" s="64"/>
    </row>
    <row r="731" spans="1:4" ht="15.75" customHeight="1">
      <c r="A731" s="64"/>
      <c r="B731" s="64"/>
      <c r="C731" s="64"/>
      <c r="D731" s="64"/>
    </row>
    <row r="732" spans="1:4" ht="15.75" customHeight="1">
      <c r="A732" s="64"/>
      <c r="B732" s="64"/>
      <c r="C732" s="64"/>
      <c r="D732" s="64"/>
    </row>
    <row r="733" spans="1:4" ht="15.75" customHeight="1">
      <c r="A733" s="64"/>
      <c r="B733" s="64"/>
      <c r="C733" s="64"/>
      <c r="D733" s="64"/>
    </row>
    <row r="734" spans="1:4" ht="15.75" customHeight="1">
      <c r="A734" s="64"/>
      <c r="B734" s="64"/>
      <c r="C734" s="64"/>
      <c r="D734" s="64"/>
    </row>
    <row r="735" spans="1:4" ht="15.75" customHeight="1">
      <c r="A735" s="64"/>
      <c r="B735" s="64"/>
      <c r="C735" s="64"/>
      <c r="D735" s="64"/>
    </row>
    <row r="736" spans="1:4" ht="15.75" customHeight="1">
      <c r="A736" s="64"/>
      <c r="B736" s="64"/>
      <c r="C736" s="64"/>
      <c r="D736" s="64"/>
    </row>
    <row r="737" spans="1:4" ht="15.75" customHeight="1">
      <c r="A737" s="64"/>
      <c r="B737" s="64"/>
      <c r="C737" s="64"/>
      <c r="D737" s="64"/>
    </row>
    <row r="738" spans="1:4" ht="15.75" customHeight="1">
      <c r="A738" s="64"/>
      <c r="B738" s="64"/>
      <c r="C738" s="64"/>
      <c r="D738" s="64"/>
    </row>
    <row r="739" spans="1:4" ht="15.75" customHeight="1">
      <c r="A739" s="64"/>
      <c r="B739" s="64"/>
      <c r="C739" s="64"/>
      <c r="D739" s="64"/>
    </row>
    <row r="740" spans="1:4" ht="15.75" customHeight="1">
      <c r="A740" s="64"/>
      <c r="B740" s="64"/>
      <c r="C740" s="64"/>
      <c r="D740" s="64"/>
    </row>
    <row r="741" spans="1:4" ht="15.75" customHeight="1">
      <c r="A741" s="64"/>
      <c r="B741" s="64"/>
      <c r="C741" s="64"/>
      <c r="D741" s="64"/>
    </row>
    <row r="742" spans="1:4" ht="15.75" customHeight="1">
      <c r="A742" s="64"/>
      <c r="B742" s="64"/>
      <c r="C742" s="64"/>
      <c r="D742" s="64"/>
    </row>
    <row r="743" spans="1:4" ht="15.75" customHeight="1">
      <c r="A743" s="64"/>
      <c r="B743" s="64"/>
      <c r="C743" s="64"/>
      <c r="D743" s="64"/>
    </row>
    <row r="744" spans="1:4" ht="15.75" customHeight="1">
      <c r="A744" s="64"/>
      <c r="B744" s="64"/>
      <c r="C744" s="64"/>
      <c r="D744" s="64"/>
    </row>
    <row r="745" spans="1:4" ht="15.75" customHeight="1">
      <c r="A745" s="64"/>
      <c r="B745" s="64"/>
      <c r="C745" s="64"/>
      <c r="D745" s="64"/>
    </row>
    <row r="746" spans="1:4" ht="15.75" customHeight="1">
      <c r="A746" s="64"/>
      <c r="B746" s="64"/>
      <c r="C746" s="64"/>
      <c r="D746" s="64"/>
    </row>
    <row r="747" spans="1:4" ht="15.75" customHeight="1">
      <c r="A747" s="64"/>
      <c r="B747" s="64"/>
      <c r="C747" s="64"/>
      <c r="D747" s="64"/>
    </row>
    <row r="748" spans="1:4" ht="15.75" customHeight="1">
      <c r="A748" s="64"/>
      <c r="B748" s="64"/>
      <c r="C748" s="64"/>
      <c r="D748" s="64"/>
    </row>
    <row r="749" spans="1:4" ht="15.75" customHeight="1">
      <c r="A749" s="64"/>
      <c r="B749" s="64"/>
      <c r="C749" s="64"/>
      <c r="D749" s="64"/>
    </row>
    <row r="750" spans="1:4" ht="15.75" customHeight="1">
      <c r="A750" s="64"/>
      <c r="B750" s="64"/>
      <c r="C750" s="64"/>
      <c r="D750" s="64"/>
    </row>
    <row r="751" spans="1:4" ht="15.75" customHeight="1">
      <c r="A751" s="64"/>
      <c r="B751" s="64"/>
      <c r="C751" s="64"/>
      <c r="D751" s="64"/>
    </row>
    <row r="752" spans="1:4" ht="15.75" customHeight="1">
      <c r="A752" s="64"/>
      <c r="B752" s="64"/>
      <c r="C752" s="64"/>
      <c r="D752" s="64"/>
    </row>
    <row r="753" spans="1:4" ht="15.75" customHeight="1">
      <c r="A753" s="64"/>
      <c r="B753" s="64"/>
      <c r="C753" s="64"/>
      <c r="D753" s="64"/>
    </row>
    <row r="754" spans="1:4" ht="15.75" customHeight="1">
      <c r="A754" s="64"/>
      <c r="B754" s="64"/>
      <c r="C754" s="64"/>
      <c r="D754" s="64"/>
    </row>
    <row r="755" spans="1:4" ht="15.75" customHeight="1">
      <c r="A755" s="64"/>
      <c r="B755" s="64"/>
      <c r="C755" s="64"/>
      <c r="D755" s="64"/>
    </row>
    <row r="756" spans="1:4" ht="15.75" customHeight="1">
      <c r="A756" s="64"/>
      <c r="B756" s="64"/>
      <c r="C756" s="64"/>
      <c r="D756" s="64"/>
    </row>
    <row r="757" spans="1:4" ht="15.75" customHeight="1">
      <c r="A757" s="64"/>
      <c r="B757" s="64"/>
      <c r="C757" s="64"/>
      <c r="D757" s="64"/>
    </row>
    <row r="758" spans="1:4" ht="15.75" customHeight="1">
      <c r="A758" s="64"/>
      <c r="B758" s="64"/>
      <c r="C758" s="64"/>
      <c r="D758" s="64"/>
    </row>
    <row r="759" spans="1:4" ht="15.75" customHeight="1">
      <c r="A759" s="64"/>
      <c r="B759" s="64"/>
      <c r="C759" s="64"/>
      <c r="D759" s="64"/>
    </row>
    <row r="760" spans="1:4" ht="15.75" customHeight="1">
      <c r="A760" s="64"/>
      <c r="B760" s="64"/>
      <c r="C760" s="64"/>
      <c r="D760" s="64"/>
    </row>
    <row r="761" spans="1:4" ht="15.75" customHeight="1">
      <c r="A761" s="64"/>
      <c r="B761" s="64"/>
      <c r="C761" s="64"/>
      <c r="D761" s="64"/>
    </row>
    <row r="762" spans="1:4" ht="15.75" customHeight="1">
      <c r="A762" s="64"/>
      <c r="B762" s="64"/>
      <c r="C762" s="64"/>
      <c r="D762" s="64"/>
    </row>
    <row r="763" spans="1:4" ht="15.75" customHeight="1">
      <c r="A763" s="64"/>
      <c r="B763" s="64"/>
      <c r="C763" s="64"/>
      <c r="D763" s="64"/>
    </row>
    <row r="764" spans="1:4" ht="15.75" customHeight="1">
      <c r="A764" s="64"/>
      <c r="B764" s="64"/>
      <c r="C764" s="64"/>
      <c r="D764" s="64"/>
    </row>
    <row r="765" spans="1:4" ht="15.75" customHeight="1">
      <c r="A765" s="64"/>
      <c r="B765" s="64"/>
      <c r="C765" s="64"/>
      <c r="D765" s="64"/>
    </row>
    <row r="766" spans="1:4" ht="15.75" customHeight="1">
      <c r="A766" s="64"/>
      <c r="B766" s="64"/>
      <c r="C766" s="64"/>
      <c r="D766" s="64"/>
    </row>
    <row r="767" spans="1:4" ht="15.75" customHeight="1">
      <c r="A767" s="64"/>
      <c r="B767" s="64"/>
      <c r="C767" s="64"/>
      <c r="D767" s="64"/>
    </row>
    <row r="768" spans="1:4" ht="15.75" customHeight="1">
      <c r="A768" s="64"/>
      <c r="B768" s="64"/>
      <c r="C768" s="64"/>
      <c r="D768" s="64"/>
    </row>
    <row r="769" spans="1:4" ht="15.75" customHeight="1">
      <c r="A769" s="64"/>
      <c r="B769" s="64"/>
      <c r="C769" s="64"/>
      <c r="D769" s="64"/>
    </row>
    <row r="770" spans="1:4" ht="15.75" customHeight="1">
      <c r="A770" s="64"/>
      <c r="B770" s="64"/>
      <c r="C770" s="64"/>
      <c r="D770" s="64"/>
    </row>
    <row r="771" spans="1:4" ht="15.75" customHeight="1">
      <c r="A771" s="64"/>
      <c r="B771" s="64"/>
      <c r="C771" s="64"/>
      <c r="D771" s="64"/>
    </row>
    <row r="772" spans="1:4" ht="15.75" customHeight="1">
      <c r="A772" s="64"/>
      <c r="B772" s="64"/>
      <c r="C772" s="64"/>
      <c r="D772" s="64"/>
    </row>
    <row r="773" spans="1:4" ht="15.75" customHeight="1">
      <c r="A773" s="64"/>
      <c r="B773" s="64"/>
      <c r="C773" s="64"/>
      <c r="D773" s="64"/>
    </row>
    <row r="774" spans="1:4" ht="15.75" customHeight="1">
      <c r="A774" s="64"/>
      <c r="B774" s="64"/>
      <c r="C774" s="64"/>
      <c r="D774" s="64"/>
    </row>
    <row r="775" spans="1:4" ht="15.75" customHeight="1">
      <c r="A775" s="64"/>
      <c r="B775" s="64"/>
      <c r="C775" s="64"/>
      <c r="D775" s="64"/>
    </row>
    <row r="776" spans="1:4" ht="15.75" customHeight="1">
      <c r="A776" s="64"/>
      <c r="B776" s="64"/>
      <c r="C776" s="64"/>
      <c r="D776" s="64"/>
    </row>
    <row r="777" spans="1:4" ht="15.75" customHeight="1">
      <c r="A777" s="64"/>
      <c r="B777" s="64"/>
      <c r="C777" s="64"/>
      <c r="D777" s="64"/>
    </row>
    <row r="778" spans="1:4" ht="15.75" customHeight="1">
      <c r="A778" s="64"/>
      <c r="B778" s="64"/>
      <c r="C778" s="64"/>
      <c r="D778" s="64"/>
    </row>
    <row r="779" spans="1:4" ht="15.75" customHeight="1">
      <c r="A779" s="64"/>
      <c r="B779" s="64"/>
      <c r="C779" s="64"/>
      <c r="D779" s="64"/>
    </row>
    <row r="780" spans="1:4" ht="15.75" customHeight="1">
      <c r="A780" s="64"/>
      <c r="B780" s="64"/>
      <c r="C780" s="64"/>
      <c r="D780" s="64"/>
    </row>
    <row r="781" spans="1:4" ht="15.75" customHeight="1">
      <c r="A781" s="64"/>
      <c r="B781" s="64"/>
      <c r="C781" s="64"/>
      <c r="D781" s="64"/>
    </row>
    <row r="782" spans="1:4" ht="15.75" customHeight="1">
      <c r="A782" s="64"/>
      <c r="B782" s="64"/>
      <c r="C782" s="64"/>
      <c r="D782" s="64"/>
    </row>
    <row r="783" spans="1:4" ht="15.75" customHeight="1">
      <c r="A783" s="64"/>
      <c r="B783" s="64"/>
      <c r="C783" s="64"/>
      <c r="D783" s="64"/>
    </row>
    <row r="784" spans="1:4" ht="15.75" customHeight="1">
      <c r="A784" s="64"/>
      <c r="B784" s="64"/>
      <c r="C784" s="64"/>
      <c r="D784" s="64"/>
    </row>
    <row r="785" spans="1:4" ht="15.75" customHeight="1">
      <c r="A785" s="64"/>
      <c r="B785" s="64"/>
      <c r="C785" s="64"/>
      <c r="D785" s="64"/>
    </row>
    <row r="786" spans="1:4" ht="15.75" customHeight="1">
      <c r="A786" s="64"/>
      <c r="B786" s="64"/>
      <c r="C786" s="64"/>
      <c r="D786" s="64"/>
    </row>
    <row r="787" spans="1:4" ht="15.75" customHeight="1">
      <c r="A787" s="64"/>
      <c r="B787" s="64"/>
      <c r="C787" s="64"/>
      <c r="D787" s="64"/>
    </row>
    <row r="788" spans="1:4" ht="15.75" customHeight="1">
      <c r="A788" s="64"/>
      <c r="B788" s="64"/>
      <c r="C788" s="64"/>
      <c r="D788" s="64"/>
    </row>
    <row r="789" spans="1:4" ht="15.75" customHeight="1">
      <c r="A789" s="64"/>
      <c r="B789" s="64"/>
      <c r="C789" s="64"/>
      <c r="D789" s="64"/>
    </row>
    <row r="790" spans="1:4" ht="15.75" customHeight="1">
      <c r="A790" s="64"/>
      <c r="B790" s="64"/>
      <c r="C790" s="64"/>
      <c r="D790" s="64"/>
    </row>
    <row r="791" spans="1:4" ht="15.75" customHeight="1">
      <c r="A791" s="64"/>
      <c r="B791" s="64"/>
      <c r="C791" s="64"/>
      <c r="D791" s="64"/>
    </row>
    <row r="792" spans="1:4" ht="15.75" customHeight="1">
      <c r="A792" s="64"/>
      <c r="B792" s="64"/>
      <c r="C792" s="64"/>
      <c r="D792" s="64"/>
    </row>
    <row r="793" spans="1:4" ht="15.75" customHeight="1">
      <c r="A793" s="64"/>
      <c r="B793" s="64"/>
      <c r="C793" s="64"/>
      <c r="D793" s="64"/>
    </row>
    <row r="794" spans="1:4" ht="15.75" customHeight="1">
      <c r="A794" s="64"/>
      <c r="B794" s="64"/>
      <c r="C794" s="64"/>
      <c r="D794" s="64"/>
    </row>
    <row r="795" spans="1:4" ht="15.75" customHeight="1">
      <c r="A795" s="64"/>
      <c r="B795" s="64"/>
      <c r="C795" s="64"/>
      <c r="D795" s="64"/>
    </row>
    <row r="796" spans="1:4" ht="15.75" customHeight="1">
      <c r="A796" s="64"/>
      <c r="B796" s="64"/>
      <c r="C796" s="64"/>
      <c r="D796" s="64"/>
    </row>
    <row r="797" spans="1:4" ht="15.75" customHeight="1">
      <c r="A797" s="64"/>
      <c r="B797" s="64"/>
      <c r="C797" s="64"/>
      <c r="D797" s="64"/>
    </row>
    <row r="798" spans="1:4" ht="15.75" customHeight="1">
      <c r="A798" s="64"/>
      <c r="B798" s="64"/>
      <c r="C798" s="64"/>
      <c r="D798" s="64"/>
    </row>
    <row r="799" spans="1:4" ht="15.75" customHeight="1">
      <c r="A799" s="64"/>
      <c r="B799" s="64"/>
      <c r="C799" s="64"/>
      <c r="D799" s="64"/>
    </row>
    <row r="800" spans="1:4" ht="15.75" customHeight="1">
      <c r="A800" s="64"/>
      <c r="B800" s="64"/>
      <c r="C800" s="64"/>
      <c r="D800" s="64"/>
    </row>
    <row r="801" spans="1:4" ht="15.75" customHeight="1">
      <c r="A801" s="64"/>
      <c r="B801" s="64"/>
      <c r="C801" s="64"/>
      <c r="D801" s="64"/>
    </row>
    <row r="802" spans="1:4" ht="15.75" customHeight="1">
      <c r="A802" s="64"/>
      <c r="B802" s="64"/>
      <c r="C802" s="64"/>
      <c r="D802" s="64"/>
    </row>
    <row r="803" spans="1:4" ht="15.75" customHeight="1">
      <c r="A803" s="64"/>
      <c r="B803" s="64"/>
      <c r="C803" s="64"/>
      <c r="D803" s="64"/>
    </row>
    <row r="804" spans="1:4" ht="15.75" customHeight="1">
      <c r="A804" s="64"/>
      <c r="B804" s="64"/>
      <c r="C804" s="64"/>
      <c r="D804" s="64"/>
    </row>
    <row r="805" spans="1:4" ht="15.75" customHeight="1">
      <c r="A805" s="64"/>
      <c r="B805" s="64"/>
      <c r="C805" s="64"/>
      <c r="D805" s="64"/>
    </row>
    <row r="806" spans="1:4" ht="15.75" customHeight="1">
      <c r="A806" s="64"/>
      <c r="B806" s="64"/>
      <c r="C806" s="64"/>
      <c r="D806" s="64"/>
    </row>
    <row r="807" spans="1:4" ht="15.75" customHeight="1">
      <c r="A807" s="64"/>
      <c r="B807" s="64"/>
      <c r="C807" s="64"/>
      <c r="D807" s="64"/>
    </row>
    <row r="808" spans="1:4" ht="15.75" customHeight="1">
      <c r="A808" s="64"/>
      <c r="B808" s="64"/>
      <c r="C808" s="64"/>
      <c r="D808" s="64"/>
    </row>
    <row r="809" spans="1:4" ht="15.75" customHeight="1">
      <c r="A809" s="64"/>
      <c r="B809" s="64"/>
      <c r="C809" s="64"/>
      <c r="D809" s="64"/>
    </row>
    <row r="810" spans="1:4" ht="15.75" customHeight="1">
      <c r="A810" s="64"/>
      <c r="B810" s="64"/>
      <c r="C810" s="64"/>
      <c r="D810" s="64"/>
    </row>
    <row r="811" spans="1:4" ht="15.75" customHeight="1">
      <c r="A811" s="64"/>
      <c r="B811" s="64"/>
      <c r="C811" s="64"/>
      <c r="D811" s="64"/>
    </row>
    <row r="812" spans="1:4" ht="15.75" customHeight="1">
      <c r="A812" s="64"/>
      <c r="B812" s="64"/>
      <c r="C812" s="64"/>
      <c r="D812" s="64"/>
    </row>
    <row r="813" spans="1:4" ht="15.75" customHeight="1">
      <c r="A813" s="64"/>
      <c r="B813" s="64"/>
      <c r="C813" s="64"/>
      <c r="D813" s="64"/>
    </row>
    <row r="814" spans="1:4" ht="15.75" customHeight="1">
      <c r="A814" s="64"/>
      <c r="B814" s="64"/>
      <c r="C814" s="64"/>
      <c r="D814" s="64"/>
    </row>
    <row r="815" spans="1:4" ht="15.75" customHeight="1">
      <c r="A815" s="64"/>
      <c r="B815" s="64"/>
      <c r="C815" s="64"/>
      <c r="D815" s="64"/>
    </row>
    <row r="816" spans="1:4" ht="15.75" customHeight="1">
      <c r="A816" s="64"/>
      <c r="B816" s="64"/>
      <c r="C816" s="64"/>
      <c r="D816" s="64"/>
    </row>
    <row r="817" spans="1:4" ht="15.75" customHeight="1">
      <c r="A817" s="64"/>
      <c r="B817" s="64"/>
      <c r="C817" s="64"/>
      <c r="D817" s="64"/>
    </row>
    <row r="818" spans="1:4" ht="15.75" customHeight="1">
      <c r="A818" s="64"/>
      <c r="B818" s="64"/>
      <c r="C818" s="64"/>
      <c r="D818" s="64"/>
    </row>
    <row r="819" spans="1:4" ht="15.75" customHeight="1">
      <c r="A819" s="64"/>
      <c r="B819" s="64"/>
      <c r="C819" s="64"/>
      <c r="D819" s="64"/>
    </row>
    <row r="820" spans="1:4" ht="15.75" customHeight="1">
      <c r="A820" s="64"/>
      <c r="B820" s="64"/>
      <c r="C820" s="64"/>
      <c r="D820" s="64"/>
    </row>
    <row r="821" spans="1:4" ht="15.75" customHeight="1">
      <c r="A821" s="64"/>
      <c r="B821" s="64"/>
      <c r="C821" s="64"/>
      <c r="D821" s="64"/>
    </row>
    <row r="822" spans="1:4" ht="15.75" customHeight="1">
      <c r="A822" s="64"/>
      <c r="B822" s="64"/>
      <c r="C822" s="64"/>
      <c r="D822" s="64"/>
    </row>
    <row r="823" spans="1:4" ht="15.75" customHeight="1">
      <c r="A823" s="64"/>
      <c r="B823" s="64"/>
      <c r="C823" s="64"/>
      <c r="D823" s="64"/>
    </row>
    <row r="824" spans="1:4" ht="15.75" customHeight="1">
      <c r="A824" s="64"/>
      <c r="B824" s="64"/>
      <c r="C824" s="64"/>
      <c r="D824" s="64"/>
    </row>
    <row r="825" spans="1:4" ht="15.75" customHeight="1">
      <c r="A825" s="64"/>
      <c r="B825" s="64"/>
      <c r="C825" s="64"/>
      <c r="D825" s="64"/>
    </row>
    <row r="826" spans="1:4" ht="15.75" customHeight="1">
      <c r="A826" s="64"/>
      <c r="B826" s="64"/>
      <c r="C826" s="64"/>
      <c r="D826" s="64"/>
    </row>
    <row r="827" spans="1:4" ht="15.75" customHeight="1">
      <c r="A827" s="64"/>
      <c r="B827" s="64"/>
      <c r="C827" s="64"/>
      <c r="D827" s="64"/>
    </row>
    <row r="828" spans="1:4" ht="15.75" customHeight="1">
      <c r="A828" s="64"/>
      <c r="B828" s="64"/>
      <c r="C828" s="64"/>
      <c r="D828" s="64"/>
    </row>
    <row r="829" spans="1:4" ht="15.75" customHeight="1">
      <c r="A829" s="64"/>
      <c r="B829" s="64"/>
      <c r="C829" s="64"/>
      <c r="D829" s="64"/>
    </row>
    <row r="830" spans="1:4" ht="15.75" customHeight="1">
      <c r="A830" s="64"/>
      <c r="B830" s="64"/>
      <c r="C830" s="64"/>
      <c r="D830" s="64"/>
    </row>
    <row r="831" spans="1:4" ht="15.75" customHeight="1">
      <c r="A831" s="64"/>
      <c r="B831" s="64"/>
      <c r="C831" s="64"/>
      <c r="D831" s="64"/>
    </row>
    <row r="832" spans="1:4" ht="15.75" customHeight="1">
      <c r="A832" s="64"/>
      <c r="B832" s="64"/>
      <c r="C832" s="64"/>
      <c r="D832" s="64"/>
    </row>
    <row r="833" spans="1:4" ht="15.75" customHeight="1">
      <c r="A833" s="64"/>
      <c r="B833" s="64"/>
      <c r="C833" s="64"/>
      <c r="D833" s="64"/>
    </row>
    <row r="834" spans="1:4" ht="15.75" customHeight="1">
      <c r="A834" s="64"/>
      <c r="B834" s="64"/>
      <c r="C834" s="64"/>
      <c r="D834" s="64"/>
    </row>
    <row r="835" spans="1:4" ht="15.75" customHeight="1">
      <c r="A835" s="64"/>
      <c r="B835" s="64"/>
      <c r="C835" s="64"/>
      <c r="D835" s="64"/>
    </row>
    <row r="836" spans="1:4" ht="15.75" customHeight="1">
      <c r="A836" s="64"/>
      <c r="B836" s="64"/>
      <c r="C836" s="64"/>
      <c r="D836" s="64"/>
    </row>
    <row r="837" spans="1:4" ht="15.75" customHeight="1">
      <c r="A837" s="64"/>
      <c r="B837" s="64"/>
      <c r="C837" s="64"/>
      <c r="D837" s="64"/>
    </row>
    <row r="838" spans="1:4" ht="15.75" customHeight="1">
      <c r="A838" s="64"/>
      <c r="B838" s="64"/>
      <c r="C838" s="64"/>
      <c r="D838" s="64"/>
    </row>
    <row r="839" spans="1:4" ht="15.75" customHeight="1">
      <c r="A839" s="64"/>
      <c r="B839" s="64"/>
      <c r="C839" s="64"/>
      <c r="D839" s="64"/>
    </row>
    <row r="840" spans="1:4" ht="15.75" customHeight="1">
      <c r="A840" s="64"/>
      <c r="B840" s="64"/>
      <c r="C840" s="64"/>
      <c r="D840" s="64"/>
    </row>
    <row r="841" spans="1:4" ht="15.75" customHeight="1">
      <c r="A841" s="64"/>
      <c r="B841" s="64"/>
      <c r="C841" s="64"/>
      <c r="D841" s="64"/>
    </row>
    <row r="842" spans="1:4" ht="15.75" customHeight="1">
      <c r="A842" s="64"/>
      <c r="B842" s="64"/>
      <c r="C842" s="64"/>
      <c r="D842" s="64"/>
    </row>
    <row r="843" spans="1:4" ht="15.75" customHeight="1">
      <c r="A843" s="64"/>
      <c r="B843" s="64"/>
      <c r="C843" s="64"/>
      <c r="D843" s="64"/>
    </row>
    <row r="844" spans="1:4" ht="15.75" customHeight="1">
      <c r="A844" s="64"/>
      <c r="B844" s="64"/>
      <c r="C844" s="64"/>
      <c r="D844" s="64"/>
    </row>
    <row r="845" spans="1:4" ht="15.75" customHeight="1">
      <c r="A845" s="64"/>
      <c r="B845" s="64"/>
      <c r="C845" s="64"/>
      <c r="D845" s="64"/>
    </row>
    <row r="846" spans="1:4" ht="15.75" customHeight="1">
      <c r="A846" s="64"/>
      <c r="B846" s="64"/>
      <c r="C846" s="64"/>
      <c r="D846" s="64"/>
    </row>
    <row r="847" spans="1:4" ht="15.75" customHeight="1">
      <c r="A847" s="64"/>
      <c r="B847" s="64"/>
      <c r="C847" s="64"/>
      <c r="D847" s="64"/>
    </row>
    <row r="848" spans="1:4" ht="15.75" customHeight="1">
      <c r="A848" s="64"/>
      <c r="B848" s="64"/>
      <c r="C848" s="64"/>
      <c r="D848" s="64"/>
    </row>
    <row r="849" spans="1:4" ht="15.75" customHeight="1">
      <c r="A849" s="64"/>
      <c r="B849" s="64"/>
      <c r="C849" s="64"/>
      <c r="D849" s="64"/>
    </row>
    <row r="850" spans="1:4" ht="15.75" customHeight="1">
      <c r="A850" s="64"/>
      <c r="B850" s="64"/>
      <c r="C850" s="64"/>
      <c r="D850" s="64"/>
    </row>
    <row r="851" spans="1:4" ht="15.75" customHeight="1">
      <c r="A851" s="64"/>
      <c r="B851" s="64"/>
      <c r="C851" s="64"/>
      <c r="D851" s="64"/>
    </row>
    <row r="852" spans="1:4" ht="15.75" customHeight="1">
      <c r="A852" s="64"/>
      <c r="B852" s="64"/>
      <c r="C852" s="64"/>
      <c r="D852" s="64"/>
    </row>
    <row r="853" spans="1:4" ht="15.75" customHeight="1">
      <c r="A853" s="64"/>
      <c r="B853" s="64"/>
      <c r="C853" s="64"/>
      <c r="D853" s="64"/>
    </row>
    <row r="854" spans="1:4" ht="15.75" customHeight="1">
      <c r="A854" s="64"/>
      <c r="B854" s="64"/>
      <c r="C854" s="64"/>
      <c r="D854" s="64"/>
    </row>
    <row r="855" spans="1:4" ht="15.75" customHeight="1">
      <c r="A855" s="64"/>
      <c r="B855" s="64"/>
      <c r="C855" s="64"/>
      <c r="D855" s="64"/>
    </row>
    <row r="856" spans="1:4" ht="15.75" customHeight="1">
      <c r="A856" s="64"/>
      <c r="B856" s="64"/>
      <c r="C856" s="64"/>
      <c r="D856" s="64"/>
    </row>
    <row r="857" spans="1:4" ht="15.75" customHeight="1">
      <c r="A857" s="64"/>
      <c r="B857" s="64"/>
      <c r="C857" s="64"/>
      <c r="D857" s="64"/>
    </row>
    <row r="858" spans="1:4" ht="15.75" customHeight="1">
      <c r="A858" s="64"/>
      <c r="B858" s="64"/>
      <c r="C858" s="64"/>
      <c r="D858" s="64"/>
    </row>
    <row r="859" spans="1:4" ht="15.75" customHeight="1">
      <c r="A859" s="64"/>
      <c r="B859" s="64"/>
      <c r="C859" s="64"/>
      <c r="D859" s="64"/>
    </row>
    <row r="860" spans="1:4" ht="15.75" customHeight="1">
      <c r="A860" s="64"/>
      <c r="B860" s="64"/>
      <c r="C860" s="64"/>
      <c r="D860" s="64"/>
    </row>
    <row r="861" spans="1:4" ht="15.75" customHeight="1">
      <c r="A861" s="64"/>
      <c r="B861" s="64"/>
      <c r="C861" s="64"/>
      <c r="D861" s="64"/>
    </row>
    <row r="862" spans="1:4" ht="15.75" customHeight="1">
      <c r="A862" s="64"/>
      <c r="B862" s="64"/>
      <c r="C862" s="64"/>
      <c r="D862" s="64"/>
    </row>
    <row r="863" spans="1:4" ht="15.75" customHeight="1">
      <c r="A863" s="64"/>
      <c r="B863" s="64"/>
      <c r="C863" s="64"/>
      <c r="D863" s="64"/>
    </row>
    <row r="864" spans="1:4" ht="15.75" customHeight="1">
      <c r="A864" s="64"/>
      <c r="B864" s="64"/>
      <c r="C864" s="64"/>
      <c r="D864" s="64"/>
    </row>
    <row r="865" spans="1:4" ht="15.75" customHeight="1">
      <c r="A865" s="64"/>
      <c r="B865" s="64"/>
      <c r="C865" s="64"/>
      <c r="D865" s="64"/>
    </row>
    <row r="866" spans="1:4" ht="15.75" customHeight="1">
      <c r="A866" s="64"/>
      <c r="B866" s="64"/>
      <c r="C866" s="64"/>
      <c r="D866" s="64"/>
    </row>
    <row r="867" spans="1:4" ht="15.75" customHeight="1">
      <c r="A867" s="64"/>
      <c r="B867" s="64"/>
      <c r="C867" s="64"/>
      <c r="D867" s="64"/>
    </row>
    <row r="868" spans="1:4" ht="15.75" customHeight="1">
      <c r="A868" s="64"/>
      <c r="B868" s="64"/>
      <c r="C868" s="64"/>
      <c r="D868" s="64"/>
    </row>
    <row r="869" spans="1:4" ht="15.75" customHeight="1">
      <c r="A869" s="64"/>
      <c r="B869" s="64"/>
      <c r="C869" s="64"/>
      <c r="D869" s="64"/>
    </row>
    <row r="870" spans="1:4" ht="15.75" customHeight="1">
      <c r="A870" s="64"/>
      <c r="B870" s="64"/>
      <c r="C870" s="64"/>
      <c r="D870" s="64"/>
    </row>
    <row r="871" spans="1:4" ht="15.75" customHeight="1">
      <c r="A871" s="64"/>
      <c r="B871" s="64"/>
      <c r="C871" s="64"/>
      <c r="D871" s="64"/>
    </row>
    <row r="872" spans="1:4" ht="15.75" customHeight="1">
      <c r="A872" s="64"/>
      <c r="B872" s="64"/>
      <c r="C872" s="64"/>
      <c r="D872" s="64"/>
    </row>
    <row r="873" spans="1:4" ht="15.75" customHeight="1">
      <c r="A873" s="64"/>
      <c r="B873" s="64"/>
      <c r="C873" s="64"/>
      <c r="D873" s="64"/>
    </row>
    <row r="874" spans="1:4" ht="15.75" customHeight="1">
      <c r="A874" s="64"/>
      <c r="B874" s="64"/>
      <c r="C874" s="64"/>
      <c r="D874" s="64"/>
    </row>
    <row r="875" spans="1:4" ht="15.75" customHeight="1">
      <c r="A875" s="64"/>
      <c r="B875" s="64"/>
      <c r="C875" s="64"/>
      <c r="D875" s="64"/>
    </row>
    <row r="876" spans="1:4" ht="15.75" customHeight="1">
      <c r="A876" s="64"/>
      <c r="B876" s="64"/>
      <c r="C876" s="64"/>
      <c r="D876" s="64"/>
    </row>
    <row r="877" spans="1:4" ht="15.75" customHeight="1">
      <c r="A877" s="64"/>
      <c r="B877" s="64"/>
      <c r="C877" s="64"/>
      <c r="D877" s="64"/>
    </row>
    <row r="878" spans="1:4" ht="15.75" customHeight="1">
      <c r="A878" s="64"/>
      <c r="B878" s="64"/>
      <c r="C878" s="64"/>
      <c r="D878" s="64"/>
    </row>
    <row r="879" spans="1:4" ht="15.75" customHeight="1">
      <c r="A879" s="64"/>
      <c r="B879" s="64"/>
      <c r="C879" s="64"/>
      <c r="D879" s="64"/>
    </row>
    <row r="880" spans="1:4" ht="15.75" customHeight="1">
      <c r="A880" s="64"/>
      <c r="B880" s="64"/>
      <c r="C880" s="64"/>
      <c r="D880" s="64"/>
    </row>
    <row r="881" spans="1:4" ht="15.75" customHeight="1">
      <c r="A881" s="64"/>
      <c r="B881" s="64"/>
      <c r="C881" s="64"/>
      <c r="D881" s="64"/>
    </row>
    <row r="882" spans="1:4" ht="15.75" customHeight="1">
      <c r="A882" s="64"/>
      <c r="B882" s="64"/>
      <c r="C882" s="64"/>
      <c r="D882" s="64"/>
    </row>
    <row r="883" spans="1:4" ht="15.75" customHeight="1">
      <c r="A883" s="64"/>
      <c r="B883" s="64"/>
      <c r="C883" s="64"/>
      <c r="D883" s="64"/>
    </row>
    <row r="884" spans="1:4" ht="15.75" customHeight="1">
      <c r="A884" s="64"/>
      <c r="B884" s="64"/>
      <c r="C884" s="64"/>
      <c r="D884" s="64"/>
    </row>
    <row r="885" spans="1:4" ht="15.75" customHeight="1">
      <c r="A885" s="64"/>
      <c r="B885" s="64"/>
      <c r="C885" s="64"/>
      <c r="D885" s="64"/>
    </row>
    <row r="886" spans="1:4" ht="15.75" customHeight="1">
      <c r="A886" s="64"/>
      <c r="B886" s="64"/>
      <c r="C886" s="64"/>
      <c r="D886" s="64"/>
    </row>
    <row r="887" spans="1:4" ht="15.75" customHeight="1">
      <c r="A887" s="64"/>
      <c r="B887" s="64"/>
      <c r="C887" s="64"/>
      <c r="D887" s="64"/>
    </row>
    <row r="888" spans="1:4" ht="15.75" customHeight="1">
      <c r="A888" s="64"/>
      <c r="B888" s="64"/>
      <c r="C888" s="64"/>
      <c r="D888" s="64"/>
    </row>
    <row r="889" spans="1:4" ht="15.75" customHeight="1">
      <c r="A889" s="64"/>
      <c r="B889" s="64"/>
      <c r="C889" s="64"/>
      <c r="D889" s="64"/>
    </row>
    <row r="890" spans="1:4" ht="15.75" customHeight="1">
      <c r="A890" s="64"/>
      <c r="B890" s="64"/>
      <c r="C890" s="64"/>
      <c r="D890" s="64"/>
    </row>
    <row r="891" spans="1:4" ht="15.75" customHeight="1">
      <c r="A891" s="64"/>
      <c r="B891" s="64"/>
      <c r="C891" s="64"/>
      <c r="D891" s="64"/>
    </row>
    <row r="892" spans="1:4" ht="15.75" customHeight="1">
      <c r="A892" s="64"/>
      <c r="B892" s="64"/>
      <c r="C892" s="64"/>
      <c r="D892" s="64"/>
    </row>
    <row r="893" spans="1:4" ht="15.75" customHeight="1">
      <c r="A893" s="64"/>
      <c r="B893" s="64"/>
      <c r="C893" s="64"/>
      <c r="D893" s="64"/>
    </row>
    <row r="894" spans="1:4" ht="15.75" customHeight="1">
      <c r="A894" s="64"/>
      <c r="B894" s="64"/>
      <c r="C894" s="64"/>
      <c r="D894" s="64"/>
    </row>
    <row r="895" spans="1:4" ht="15.75" customHeight="1">
      <c r="A895" s="64"/>
      <c r="B895" s="64"/>
      <c r="C895" s="64"/>
      <c r="D895" s="64"/>
    </row>
    <row r="896" spans="1:4" ht="15.75" customHeight="1">
      <c r="A896" s="64"/>
      <c r="B896" s="64"/>
      <c r="C896" s="64"/>
      <c r="D896" s="64"/>
    </row>
    <row r="897" spans="1:4" ht="15.75" customHeight="1">
      <c r="A897" s="64"/>
      <c r="B897" s="64"/>
      <c r="C897" s="64"/>
      <c r="D897" s="64"/>
    </row>
    <row r="898" spans="1:4" ht="15.75" customHeight="1">
      <c r="A898" s="64"/>
      <c r="B898" s="64"/>
      <c r="C898" s="64"/>
      <c r="D898" s="64"/>
    </row>
    <row r="899" spans="1:4" ht="15.75" customHeight="1">
      <c r="A899" s="64"/>
      <c r="B899" s="64"/>
      <c r="C899" s="64"/>
      <c r="D899" s="64"/>
    </row>
    <row r="900" spans="1:4" ht="15.75" customHeight="1">
      <c r="A900" s="64"/>
      <c r="B900" s="64"/>
      <c r="C900" s="64"/>
      <c r="D900" s="64"/>
    </row>
    <row r="901" spans="1:4" ht="15.75" customHeight="1">
      <c r="A901" s="64"/>
      <c r="B901" s="64"/>
      <c r="C901" s="64"/>
      <c r="D901" s="64"/>
    </row>
    <row r="902" spans="1:4" ht="15.75" customHeight="1">
      <c r="A902" s="64"/>
      <c r="B902" s="64"/>
      <c r="C902" s="64"/>
      <c r="D902" s="64"/>
    </row>
    <row r="903" spans="1:4" ht="15.75" customHeight="1">
      <c r="A903" s="64"/>
      <c r="B903" s="64"/>
      <c r="C903" s="64"/>
      <c r="D903" s="64"/>
    </row>
    <row r="904" spans="1:4" ht="15.75" customHeight="1">
      <c r="A904" s="64"/>
      <c r="B904" s="64"/>
      <c r="C904" s="64"/>
      <c r="D904" s="64"/>
    </row>
    <row r="905" spans="1:4" ht="15.75" customHeight="1">
      <c r="A905" s="64"/>
      <c r="B905" s="64"/>
      <c r="C905" s="64"/>
      <c r="D905" s="64"/>
    </row>
    <row r="906" spans="1:4" ht="15.75" customHeight="1">
      <c r="A906" s="64"/>
      <c r="B906" s="64"/>
      <c r="C906" s="64"/>
      <c r="D906" s="64"/>
    </row>
    <row r="907" spans="1:4" ht="15.75" customHeight="1">
      <c r="A907" s="64"/>
      <c r="B907" s="64"/>
      <c r="C907" s="64"/>
      <c r="D907" s="64"/>
    </row>
    <row r="908" spans="1:4" ht="15.75" customHeight="1">
      <c r="A908" s="64"/>
      <c r="B908" s="64"/>
      <c r="C908" s="64"/>
      <c r="D908" s="64"/>
    </row>
    <row r="909" spans="1:4" ht="15.75" customHeight="1">
      <c r="A909" s="64"/>
      <c r="B909" s="64"/>
      <c r="C909" s="64"/>
      <c r="D909" s="64"/>
    </row>
    <row r="910" spans="1:4" ht="15.75" customHeight="1">
      <c r="A910" s="64"/>
      <c r="B910" s="64"/>
      <c r="C910" s="64"/>
      <c r="D910" s="64"/>
    </row>
    <row r="911" spans="1:4" ht="15.75" customHeight="1">
      <c r="A911" s="64"/>
      <c r="B911" s="64"/>
      <c r="C911" s="64"/>
      <c r="D911" s="64"/>
    </row>
    <row r="912" spans="1:4" ht="15.75" customHeight="1">
      <c r="A912" s="64"/>
      <c r="B912" s="64"/>
      <c r="C912" s="64"/>
      <c r="D912" s="64"/>
    </row>
    <row r="913" spans="1:4" ht="15.75" customHeight="1">
      <c r="A913" s="64"/>
      <c r="B913" s="64"/>
      <c r="C913" s="64"/>
      <c r="D913" s="64"/>
    </row>
    <row r="914" spans="1:4" ht="15.75" customHeight="1">
      <c r="A914" s="64"/>
      <c r="B914" s="64"/>
      <c r="C914" s="64"/>
      <c r="D914" s="64"/>
    </row>
    <row r="915" spans="1:4" ht="15.75" customHeight="1">
      <c r="A915" s="64"/>
      <c r="B915" s="64"/>
      <c r="C915" s="64"/>
      <c r="D915" s="64"/>
    </row>
    <row r="916" spans="1:4" ht="15.75" customHeight="1">
      <c r="A916" s="64"/>
      <c r="B916" s="64"/>
      <c r="C916" s="64"/>
      <c r="D916" s="64"/>
    </row>
    <row r="917" spans="1:4" ht="15.75" customHeight="1">
      <c r="A917" s="64"/>
      <c r="B917" s="64"/>
      <c r="C917" s="64"/>
      <c r="D917" s="64"/>
    </row>
    <row r="918" spans="1:4" ht="15.75" customHeight="1">
      <c r="A918" s="64"/>
      <c r="B918" s="64"/>
      <c r="C918" s="64"/>
      <c r="D918" s="64"/>
    </row>
    <row r="919" spans="1:4" ht="15.75" customHeight="1">
      <c r="A919" s="64"/>
      <c r="B919" s="64"/>
      <c r="C919" s="64"/>
      <c r="D919" s="64"/>
    </row>
    <row r="920" spans="1:4" ht="15.75" customHeight="1">
      <c r="A920" s="64"/>
      <c r="B920" s="64"/>
      <c r="C920" s="64"/>
      <c r="D920" s="64"/>
    </row>
    <row r="921" spans="1:4" ht="15.75" customHeight="1">
      <c r="A921" s="64"/>
      <c r="B921" s="64"/>
      <c r="C921" s="64"/>
      <c r="D921" s="64"/>
    </row>
    <row r="922" spans="1:4" ht="15.75" customHeight="1">
      <c r="A922" s="64"/>
      <c r="B922" s="64"/>
      <c r="C922" s="64"/>
      <c r="D922" s="64"/>
    </row>
    <row r="923" spans="1:4" ht="15.75" customHeight="1">
      <c r="A923" s="64"/>
      <c r="B923" s="64"/>
      <c r="C923" s="64"/>
      <c r="D923" s="64"/>
    </row>
    <row r="924" spans="1:4" ht="15.75" customHeight="1">
      <c r="A924" s="64"/>
      <c r="B924" s="64"/>
      <c r="C924" s="64"/>
      <c r="D924" s="64"/>
    </row>
    <row r="925" spans="1:4" ht="15.75" customHeight="1">
      <c r="A925" s="64"/>
      <c r="B925" s="64"/>
      <c r="C925" s="64"/>
      <c r="D925" s="64"/>
    </row>
    <row r="926" spans="1:4" ht="15.75" customHeight="1">
      <c r="A926" s="64"/>
      <c r="B926" s="64"/>
      <c r="C926" s="64"/>
      <c r="D926" s="64"/>
    </row>
    <row r="927" spans="1:4" ht="15.75" customHeight="1">
      <c r="A927" s="64"/>
      <c r="B927" s="64"/>
      <c r="C927" s="64"/>
      <c r="D927" s="64"/>
    </row>
    <row r="928" spans="1:4" ht="15.75" customHeight="1">
      <c r="A928" s="64"/>
      <c r="B928" s="64"/>
      <c r="C928" s="64"/>
      <c r="D928" s="64"/>
    </row>
    <row r="929" spans="1:4" ht="15.75" customHeight="1">
      <c r="A929" s="64"/>
      <c r="B929" s="64"/>
      <c r="C929" s="64"/>
      <c r="D929" s="64"/>
    </row>
    <row r="930" spans="1:4" ht="15.75" customHeight="1">
      <c r="A930" s="64"/>
      <c r="B930" s="64"/>
      <c r="C930" s="64"/>
      <c r="D930" s="64"/>
    </row>
    <row r="931" spans="1:4" ht="15.75" customHeight="1">
      <c r="A931" s="64"/>
      <c r="B931" s="64"/>
      <c r="C931" s="64"/>
      <c r="D931" s="64"/>
    </row>
    <row r="932" spans="1:4" ht="15.75" customHeight="1">
      <c r="A932" s="64"/>
      <c r="B932" s="64"/>
      <c r="C932" s="64"/>
      <c r="D932" s="64"/>
    </row>
    <row r="933" spans="1:4" ht="15.75" customHeight="1">
      <c r="A933" s="64"/>
      <c r="B933" s="64"/>
      <c r="C933" s="64"/>
      <c r="D933" s="64"/>
    </row>
    <row r="934" spans="1:4" ht="15.75" customHeight="1">
      <c r="A934" s="64"/>
      <c r="B934" s="64"/>
      <c r="C934" s="64"/>
      <c r="D934" s="64"/>
    </row>
    <row r="935" spans="1:4" ht="15.75" customHeight="1">
      <c r="A935" s="64"/>
      <c r="B935" s="64"/>
      <c r="C935" s="64"/>
      <c r="D935" s="64"/>
    </row>
    <row r="936" spans="1:4" ht="15.75" customHeight="1">
      <c r="A936" s="64"/>
      <c r="B936" s="64"/>
      <c r="C936" s="64"/>
      <c r="D936" s="64"/>
    </row>
    <row r="937" spans="1:4" ht="15.75" customHeight="1">
      <c r="A937" s="64"/>
      <c r="B937" s="64"/>
      <c r="C937" s="64"/>
      <c r="D937" s="64"/>
    </row>
    <row r="938" spans="1:4" ht="15.75" customHeight="1">
      <c r="A938" s="64"/>
      <c r="B938" s="64"/>
      <c r="C938" s="64"/>
      <c r="D938" s="64"/>
    </row>
    <row r="939" spans="1:4" ht="15.75" customHeight="1">
      <c r="A939" s="64"/>
      <c r="B939" s="64"/>
      <c r="C939" s="64"/>
      <c r="D939" s="64"/>
    </row>
    <row r="940" spans="1:4" ht="15.75" customHeight="1">
      <c r="A940" s="64"/>
      <c r="B940" s="64"/>
      <c r="C940" s="64"/>
      <c r="D940" s="64"/>
    </row>
    <row r="941" spans="1:4" ht="15.75" customHeight="1">
      <c r="A941" s="64"/>
      <c r="B941" s="64"/>
      <c r="C941" s="64"/>
      <c r="D941" s="64"/>
    </row>
    <row r="942" spans="1:4" ht="15.75" customHeight="1">
      <c r="A942" s="64"/>
      <c r="B942" s="64"/>
      <c r="C942" s="64"/>
      <c r="D942" s="64"/>
    </row>
    <row r="943" spans="1:4" ht="15.75" customHeight="1">
      <c r="A943" s="64"/>
      <c r="B943" s="64"/>
      <c r="C943" s="64"/>
      <c r="D943" s="64"/>
    </row>
    <row r="944" spans="1:4" ht="15.75" customHeight="1">
      <c r="A944" s="64"/>
      <c r="B944" s="64"/>
      <c r="C944" s="64"/>
      <c r="D944" s="64"/>
    </row>
    <row r="945" spans="1:4" ht="15.75" customHeight="1">
      <c r="A945" s="64"/>
      <c r="B945" s="64"/>
      <c r="C945" s="64"/>
      <c r="D945" s="64"/>
    </row>
    <row r="946" spans="1:4" ht="15.75" customHeight="1">
      <c r="A946" s="64"/>
      <c r="B946" s="64"/>
      <c r="C946" s="64"/>
      <c r="D946" s="64"/>
    </row>
    <row r="947" spans="1:4" ht="15.75" customHeight="1">
      <c r="A947" s="64"/>
      <c r="B947" s="64"/>
      <c r="C947" s="64"/>
      <c r="D947" s="64"/>
    </row>
    <row r="948" spans="1:4" ht="15.75" customHeight="1">
      <c r="A948" s="64"/>
      <c r="B948" s="64"/>
      <c r="C948" s="64"/>
      <c r="D948" s="64"/>
    </row>
    <row r="949" spans="1:4" ht="15.75" customHeight="1">
      <c r="A949" s="64"/>
      <c r="B949" s="64"/>
      <c r="C949" s="64"/>
      <c r="D949" s="64"/>
    </row>
    <row r="950" spans="1:4" ht="15.75" customHeight="1">
      <c r="A950" s="64"/>
      <c r="B950" s="64"/>
      <c r="C950" s="64"/>
      <c r="D950" s="64"/>
    </row>
    <row r="951" spans="1:4" ht="15.75" customHeight="1">
      <c r="A951" s="64"/>
      <c r="B951" s="64"/>
      <c r="C951" s="64"/>
      <c r="D951" s="64"/>
    </row>
    <row r="952" spans="1:4" ht="15.75" customHeight="1">
      <c r="A952" s="64"/>
      <c r="B952" s="64"/>
      <c r="C952" s="64"/>
      <c r="D952" s="64"/>
    </row>
    <row r="953" spans="1:4" ht="15.75" customHeight="1">
      <c r="A953" s="64"/>
      <c r="B953" s="64"/>
      <c r="C953" s="64"/>
      <c r="D953" s="64"/>
    </row>
    <row r="954" spans="1:4" ht="15.75" customHeight="1">
      <c r="A954" s="64"/>
      <c r="B954" s="64"/>
      <c r="C954" s="64"/>
      <c r="D954" s="64"/>
    </row>
    <row r="955" spans="1:4" ht="15.75" customHeight="1">
      <c r="A955" s="64"/>
      <c r="B955" s="64"/>
      <c r="C955" s="64"/>
      <c r="D955" s="64"/>
    </row>
    <row r="956" spans="1:4" ht="15.75" customHeight="1">
      <c r="A956" s="64"/>
      <c r="B956" s="64"/>
      <c r="C956" s="64"/>
      <c r="D956" s="64"/>
    </row>
    <row r="957" spans="1:4" ht="15.75" customHeight="1">
      <c r="A957" s="64"/>
      <c r="B957" s="64"/>
      <c r="C957" s="64"/>
      <c r="D957" s="64"/>
    </row>
    <row r="958" spans="1:4" ht="15.75" customHeight="1">
      <c r="A958" s="64"/>
      <c r="B958" s="64"/>
      <c r="C958" s="64"/>
      <c r="D958" s="64"/>
    </row>
    <row r="959" spans="1:4" ht="15.75" customHeight="1">
      <c r="A959" s="64"/>
      <c r="B959" s="64"/>
      <c r="C959" s="64"/>
      <c r="D959" s="64"/>
    </row>
    <row r="960" spans="1:4" ht="15.75" customHeight="1">
      <c r="A960" s="64"/>
      <c r="B960" s="64"/>
      <c r="C960" s="64"/>
      <c r="D960" s="64"/>
    </row>
    <row r="961" spans="1:4" ht="15.75" customHeight="1">
      <c r="A961" s="64"/>
      <c r="B961" s="64"/>
      <c r="C961" s="64"/>
      <c r="D961" s="64"/>
    </row>
    <row r="962" spans="1:4" ht="15.75" customHeight="1">
      <c r="A962" s="64"/>
      <c r="B962" s="64"/>
      <c r="C962" s="64"/>
      <c r="D962" s="64"/>
    </row>
    <row r="963" spans="1:4" ht="15.75" customHeight="1">
      <c r="A963" s="64"/>
      <c r="B963" s="64"/>
      <c r="C963" s="64"/>
      <c r="D963" s="64"/>
    </row>
    <row r="964" spans="1:4" ht="15.75" customHeight="1">
      <c r="A964" s="64"/>
      <c r="B964" s="64"/>
      <c r="C964" s="64"/>
      <c r="D964" s="64"/>
    </row>
    <row r="965" spans="1:4" ht="15.75" customHeight="1">
      <c r="A965" s="64"/>
      <c r="B965" s="64"/>
      <c r="C965" s="64"/>
      <c r="D965" s="64"/>
    </row>
    <row r="966" spans="1:4" ht="15.75" customHeight="1">
      <c r="A966" s="64"/>
      <c r="B966" s="64"/>
      <c r="C966" s="64"/>
      <c r="D966" s="64"/>
    </row>
    <row r="967" spans="1:4" ht="15.75" customHeight="1">
      <c r="A967" s="64"/>
      <c r="B967" s="64"/>
      <c r="C967" s="64"/>
      <c r="D967" s="64"/>
    </row>
    <row r="968" spans="1:4" ht="15.75" customHeight="1">
      <c r="A968" s="64"/>
      <c r="B968" s="64"/>
      <c r="C968" s="64"/>
      <c r="D968" s="64"/>
    </row>
    <row r="969" spans="1:4" ht="15.75" customHeight="1">
      <c r="A969" s="64"/>
      <c r="B969" s="64"/>
      <c r="C969" s="64"/>
      <c r="D969" s="64"/>
    </row>
    <row r="970" spans="1:4" ht="15.75" customHeight="1">
      <c r="A970" s="64"/>
      <c r="B970" s="64"/>
      <c r="C970" s="64"/>
      <c r="D970" s="64"/>
    </row>
    <row r="971" spans="1:4" ht="15.75" customHeight="1">
      <c r="A971" s="64"/>
      <c r="B971" s="64"/>
      <c r="C971" s="64"/>
      <c r="D971" s="64"/>
    </row>
    <row r="972" spans="1:4" ht="15.75" customHeight="1">
      <c r="A972" s="64"/>
      <c r="B972" s="64"/>
      <c r="C972" s="64"/>
      <c r="D972" s="64"/>
    </row>
    <row r="973" spans="1:4" ht="15.75" customHeight="1">
      <c r="A973" s="64"/>
      <c r="B973" s="64"/>
      <c r="C973" s="64"/>
      <c r="D973" s="64"/>
    </row>
    <row r="974" spans="1:4" ht="15.75" customHeight="1">
      <c r="A974" s="64"/>
      <c r="B974" s="64"/>
      <c r="C974" s="64"/>
      <c r="D974" s="64"/>
    </row>
    <row r="975" spans="1:4" ht="15.75" customHeight="1">
      <c r="A975" s="64"/>
      <c r="B975" s="64"/>
      <c r="C975" s="64"/>
      <c r="D975" s="64"/>
    </row>
    <row r="976" spans="1:4" ht="15.75" customHeight="1">
      <c r="A976" s="64"/>
      <c r="B976" s="64"/>
      <c r="C976" s="64"/>
      <c r="D976" s="64"/>
    </row>
    <row r="977" spans="1:4" ht="15.75" customHeight="1">
      <c r="A977" s="64"/>
      <c r="B977" s="64"/>
      <c r="C977" s="64"/>
      <c r="D977" s="64"/>
    </row>
    <row r="978" spans="1:4" ht="15.75" customHeight="1">
      <c r="A978" s="64"/>
      <c r="B978" s="64"/>
      <c r="C978" s="64"/>
      <c r="D978" s="64"/>
    </row>
    <row r="979" spans="1:4" ht="15.75" customHeight="1">
      <c r="A979" s="64"/>
      <c r="B979" s="64"/>
      <c r="C979" s="64"/>
      <c r="D979" s="64"/>
    </row>
    <row r="980" spans="1:4" ht="15.75" customHeight="1">
      <c r="A980" s="64"/>
      <c r="B980" s="64"/>
      <c r="C980" s="64"/>
      <c r="D980" s="64"/>
    </row>
    <row r="981" spans="1:4" ht="15.75" customHeight="1">
      <c r="A981" s="64"/>
      <c r="B981" s="64"/>
      <c r="C981" s="64"/>
      <c r="D981" s="64"/>
    </row>
    <row r="982" spans="1:4" ht="15.75" customHeight="1">
      <c r="A982" s="64"/>
      <c r="B982" s="64"/>
      <c r="C982" s="64"/>
      <c r="D982" s="64"/>
    </row>
    <row r="983" spans="1:4" ht="15.75" customHeight="1">
      <c r="A983" s="64"/>
      <c r="B983" s="64"/>
      <c r="C983" s="64"/>
      <c r="D983" s="64"/>
    </row>
    <row r="984" spans="1:4" ht="15.75" customHeight="1">
      <c r="A984" s="64"/>
      <c r="B984" s="64"/>
      <c r="C984" s="64"/>
      <c r="D984" s="64"/>
    </row>
    <row r="985" spans="1:4" ht="15.75" customHeight="1">
      <c r="A985" s="64"/>
      <c r="B985" s="64"/>
      <c r="C985" s="64"/>
      <c r="D985" s="64"/>
    </row>
    <row r="986" spans="1:4" ht="15.75" customHeight="1">
      <c r="A986" s="64"/>
      <c r="B986" s="64"/>
      <c r="C986" s="64"/>
      <c r="D986" s="64"/>
    </row>
    <row r="987" spans="1:4" ht="15.75" customHeight="1">
      <c r="A987" s="64"/>
      <c r="B987" s="64"/>
      <c r="C987" s="64"/>
      <c r="D987" s="64"/>
    </row>
    <row r="988" spans="1:4" ht="15.75" customHeight="1">
      <c r="A988" s="64"/>
      <c r="B988" s="64"/>
      <c r="C988" s="64"/>
      <c r="D988" s="64"/>
    </row>
    <row r="989" spans="1:4" ht="15.75" customHeight="1">
      <c r="A989" s="64"/>
      <c r="B989" s="64"/>
      <c r="C989" s="64"/>
      <c r="D989" s="64"/>
    </row>
    <row r="990" spans="1:4" ht="15.75" customHeight="1">
      <c r="A990" s="64"/>
      <c r="B990" s="64"/>
      <c r="C990" s="64"/>
      <c r="D990" s="64"/>
    </row>
    <row r="991" spans="1:4" ht="15.75" customHeight="1">
      <c r="A991" s="64"/>
      <c r="B991" s="64"/>
      <c r="C991" s="64"/>
      <c r="D991" s="64"/>
    </row>
    <row r="992" spans="1:4" ht="15.75" customHeight="1">
      <c r="A992" s="64"/>
      <c r="B992" s="64"/>
      <c r="C992" s="64"/>
      <c r="D992" s="64"/>
    </row>
    <row r="993" spans="1:4" ht="15.75" customHeight="1">
      <c r="A993" s="64"/>
      <c r="B993" s="64"/>
      <c r="C993" s="64"/>
      <c r="D993" s="64"/>
    </row>
    <row r="994" spans="1:4" ht="15.75" customHeight="1">
      <c r="A994" s="64"/>
      <c r="B994" s="64"/>
      <c r="C994" s="64"/>
      <c r="D994" s="64"/>
    </row>
    <row r="995" spans="1:4" ht="15.75" customHeight="1">
      <c r="A995" s="64"/>
      <c r="B995" s="64"/>
      <c r="C995" s="64"/>
      <c r="D995" s="64"/>
    </row>
    <row r="996" spans="1:4" ht="15.75" customHeight="1">
      <c r="A996" s="64"/>
      <c r="B996" s="64"/>
      <c r="C996" s="64"/>
      <c r="D996" s="64"/>
    </row>
    <row r="997" spans="1:4" ht="15.75" customHeight="1">
      <c r="A997" s="64"/>
      <c r="B997" s="64"/>
      <c r="C997" s="64"/>
      <c r="D997" s="64"/>
    </row>
    <row r="998" spans="1:4" ht="15.75" customHeight="1">
      <c r="A998" s="64"/>
      <c r="B998" s="64"/>
      <c r="C998" s="64"/>
      <c r="D998" s="64"/>
    </row>
    <row r="999" spans="1:4" ht="15.75" customHeight="1">
      <c r="A999" s="64"/>
      <c r="B999" s="64"/>
      <c r="C999" s="64"/>
      <c r="D999" s="64"/>
    </row>
    <row r="1000" spans="1:4" ht="15.75" customHeight="1">
      <c r="A1000" s="64"/>
      <c r="B1000" s="64"/>
      <c r="C1000" s="64"/>
      <c r="D1000" s="64"/>
    </row>
  </sheetData>
  <mergeCells count="254">
    <mergeCell ref="C135:D135"/>
    <mergeCell ref="C136:D136"/>
    <mergeCell ref="C137:D137"/>
    <mergeCell ref="C138:D138"/>
    <mergeCell ref="C139:D139"/>
    <mergeCell ref="C140:D140"/>
    <mergeCell ref="C180:D180"/>
    <mergeCell ref="C181:D181"/>
    <mergeCell ref="C182:D182"/>
    <mergeCell ref="C177:D177"/>
    <mergeCell ref="C178:D178"/>
    <mergeCell ref="C179:D179"/>
    <mergeCell ref="A150:B150"/>
    <mergeCell ref="C150:D150"/>
    <mergeCell ref="C151:D151"/>
    <mergeCell ref="C152:D152"/>
    <mergeCell ref="C153:D153"/>
    <mergeCell ref="C154:D154"/>
    <mergeCell ref="A155:B155"/>
    <mergeCell ref="C155:D155"/>
    <mergeCell ref="C141:D141"/>
    <mergeCell ref="C142:D142"/>
    <mergeCell ref="C143:D143"/>
    <mergeCell ref="C144:D144"/>
    <mergeCell ref="A145:B145"/>
    <mergeCell ref="C145:D145"/>
    <mergeCell ref="A146:B146"/>
    <mergeCell ref="C146:D146"/>
    <mergeCell ref="C147:D147"/>
    <mergeCell ref="C46:D46"/>
    <mergeCell ref="A47:B47"/>
    <mergeCell ref="C47:D47"/>
    <mergeCell ref="A156:B156"/>
    <mergeCell ref="C156:D156"/>
    <mergeCell ref="C157:D157"/>
    <mergeCell ref="C158:D158"/>
    <mergeCell ref="C191:D191"/>
    <mergeCell ref="C192:D192"/>
    <mergeCell ref="A160:B160"/>
    <mergeCell ref="C160:D160"/>
    <mergeCell ref="A161:B161"/>
    <mergeCell ref="C161:D161"/>
    <mergeCell ref="C162:D162"/>
    <mergeCell ref="C163:D163"/>
    <mergeCell ref="C164:D164"/>
    <mergeCell ref="A165:B165"/>
    <mergeCell ref="C165:D165"/>
    <mergeCell ref="C166:D166"/>
    <mergeCell ref="C167:D167"/>
    <mergeCell ref="C168:D168"/>
    <mergeCell ref="C169:D169"/>
    <mergeCell ref="C170:D170"/>
    <mergeCell ref="C171:D171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41:B41"/>
    <mergeCell ref="A44:B44"/>
    <mergeCell ref="A45:B45"/>
    <mergeCell ref="A29:B29"/>
    <mergeCell ref="A30:B30"/>
    <mergeCell ref="A34:B34"/>
    <mergeCell ref="A35:B35"/>
    <mergeCell ref="A37:B37"/>
    <mergeCell ref="A38:B38"/>
    <mergeCell ref="A39:B39"/>
    <mergeCell ref="A8:B8"/>
    <mergeCell ref="A9:B9"/>
    <mergeCell ref="A10:B10"/>
    <mergeCell ref="A14:B14"/>
    <mergeCell ref="A15:B15"/>
    <mergeCell ref="A17:B17"/>
    <mergeCell ref="A18:B18"/>
    <mergeCell ref="A1:C1"/>
    <mergeCell ref="A2:C2"/>
    <mergeCell ref="A4:B4"/>
    <mergeCell ref="C4:D7"/>
    <mergeCell ref="A5:B5"/>
    <mergeCell ref="A6:B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8:D48"/>
    <mergeCell ref="A49:B49"/>
    <mergeCell ref="C55:D55"/>
    <mergeCell ref="C56:D56"/>
    <mergeCell ref="C49:D49"/>
    <mergeCell ref="C50:D50"/>
    <mergeCell ref="C51:D51"/>
    <mergeCell ref="C52:D52"/>
    <mergeCell ref="C53:D53"/>
    <mergeCell ref="C54:D54"/>
    <mergeCell ref="A55:B55"/>
    <mergeCell ref="C61:D61"/>
    <mergeCell ref="C62:D62"/>
    <mergeCell ref="A57:B57"/>
    <mergeCell ref="C57:D57"/>
    <mergeCell ref="A58:B58"/>
    <mergeCell ref="C58:D58"/>
    <mergeCell ref="C59:D59"/>
    <mergeCell ref="C60:D60"/>
    <mergeCell ref="A61:B61"/>
    <mergeCell ref="A63:B63"/>
    <mergeCell ref="C63:D63"/>
    <mergeCell ref="A64:B64"/>
    <mergeCell ref="C64:D64"/>
    <mergeCell ref="C65:D65"/>
    <mergeCell ref="C66:D66"/>
    <mergeCell ref="C67:D67"/>
    <mergeCell ref="C68:D68"/>
    <mergeCell ref="A69:B69"/>
    <mergeCell ref="C69:D69"/>
    <mergeCell ref="A70:B70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59:D159"/>
    <mergeCell ref="C148:D148"/>
    <mergeCell ref="C149:D149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A172:B172"/>
    <mergeCell ref="C172:D172"/>
    <mergeCell ref="C173:D173"/>
    <mergeCell ref="A174:B174"/>
    <mergeCell ref="C174:D174"/>
    <mergeCell ref="A175:B175"/>
    <mergeCell ref="C175:D175"/>
    <mergeCell ref="A176:B176"/>
    <mergeCell ref="C176:D176"/>
    <mergeCell ref="C198:D198"/>
    <mergeCell ref="A199:B199"/>
    <mergeCell ref="C199:D199"/>
    <mergeCell ref="C200:D200"/>
    <mergeCell ref="C201:D201"/>
    <mergeCell ref="A202:B202"/>
    <mergeCell ref="C202:D202"/>
    <mergeCell ref="C196:D196"/>
    <mergeCell ref="C197:D197"/>
    <mergeCell ref="C193:D193"/>
    <mergeCell ref="C194:D194"/>
    <mergeCell ref="C195:D195"/>
    <mergeCell ref="C187:D187"/>
    <mergeCell ref="C188:D188"/>
    <mergeCell ref="C189:D189"/>
    <mergeCell ref="C190:D190"/>
    <mergeCell ref="A191:B191"/>
    <mergeCell ref="C183:D183"/>
    <mergeCell ref="A184:B184"/>
    <mergeCell ref="C184:D184"/>
    <mergeCell ref="A185:B185"/>
    <mergeCell ref="C185:D185"/>
    <mergeCell ref="C186:D186"/>
    <mergeCell ref="A208:B208"/>
    <mergeCell ref="C208:D208"/>
    <mergeCell ref="A203:B203"/>
    <mergeCell ref="C203:D203"/>
    <mergeCell ref="C204:D204"/>
    <mergeCell ref="A205:B205"/>
    <mergeCell ref="C205:D205"/>
    <mergeCell ref="C206:D206"/>
    <mergeCell ref="C207:D207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3"/>
  <cols>
    <col min="1" max="1" width="60" customWidth="1"/>
    <col min="2" max="2" width="40" customWidth="1"/>
    <col min="3" max="3" width="11.42578125" customWidth="1"/>
    <col min="4" max="4" width="2.5703125" customWidth="1"/>
    <col min="5" max="6" width="9" customWidth="1"/>
    <col min="7" max="26" width="8" customWidth="1"/>
  </cols>
  <sheetData>
    <row r="1" spans="1:26" ht="12.75" customHeight="1">
      <c r="A1" s="213" t="s">
        <v>105</v>
      </c>
      <c r="B1" s="214"/>
      <c r="C1" s="214"/>
      <c r="D1" s="64"/>
    </row>
    <row r="2" spans="1:26" ht="15.75" customHeight="1">
      <c r="A2" s="215" t="s">
        <v>996</v>
      </c>
      <c r="B2" s="214"/>
      <c r="C2" s="214"/>
      <c r="D2" s="64"/>
    </row>
    <row r="3" spans="1:26" ht="1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 customHeight="1">
      <c r="A4" s="253" t="s">
        <v>107</v>
      </c>
      <c r="B4" s="241"/>
      <c r="C4" s="254" t="s">
        <v>108</v>
      </c>
      <c r="D4" s="255"/>
    </row>
    <row r="5" spans="1:26" ht="12.75" customHeight="1">
      <c r="A5" s="253" t="s">
        <v>109</v>
      </c>
      <c r="B5" s="241"/>
      <c r="C5" s="256"/>
      <c r="D5" s="257"/>
    </row>
    <row r="6" spans="1:26" ht="12.75" customHeight="1">
      <c r="A6" s="253" t="s">
        <v>110</v>
      </c>
      <c r="B6" s="241"/>
      <c r="C6" s="256"/>
      <c r="D6" s="257"/>
    </row>
    <row r="7" spans="1:26" ht="12.75" customHeight="1">
      <c r="A7" s="87" t="s">
        <v>111</v>
      </c>
      <c r="B7" s="87" t="s">
        <v>112</v>
      </c>
      <c r="C7" s="258"/>
      <c r="D7" s="259"/>
    </row>
    <row r="8" spans="1:26" ht="12.75" customHeight="1">
      <c r="A8" s="251" t="s">
        <v>116</v>
      </c>
      <c r="B8" s="244"/>
      <c r="C8" s="252">
        <v>58469</v>
      </c>
      <c r="D8" s="244"/>
    </row>
    <row r="9" spans="1:26" ht="12" customHeight="1" outlineLevel="1">
      <c r="A9" s="248" t="s">
        <v>117</v>
      </c>
      <c r="B9" s="244"/>
      <c r="C9" s="249">
        <v>12400</v>
      </c>
      <c r="D9" s="244"/>
    </row>
    <row r="10" spans="1:26" ht="12" customHeight="1" outlineLevel="2">
      <c r="A10" s="243" t="s">
        <v>118</v>
      </c>
      <c r="B10" s="244"/>
      <c r="C10" s="245">
        <v>12400</v>
      </c>
      <c r="D10" s="244"/>
    </row>
    <row r="11" spans="1:26" ht="58.5" customHeight="1" outlineLevel="3">
      <c r="A11" s="88" t="s">
        <v>119</v>
      </c>
      <c r="B11" s="88" t="s">
        <v>120</v>
      </c>
      <c r="C11" s="246">
        <v>12400</v>
      </c>
      <c r="D11" s="244"/>
    </row>
    <row r="12" spans="1:26" ht="12" customHeight="1" outlineLevel="1">
      <c r="A12" s="248" t="s">
        <v>121</v>
      </c>
      <c r="B12" s="244"/>
      <c r="C12" s="249">
        <v>12000</v>
      </c>
      <c r="D12" s="244"/>
    </row>
    <row r="13" spans="1:26" ht="12" customHeight="1" outlineLevel="2">
      <c r="A13" s="243" t="s">
        <v>122</v>
      </c>
      <c r="B13" s="244"/>
      <c r="C13" s="245">
        <v>12000</v>
      </c>
      <c r="D13" s="244"/>
    </row>
    <row r="14" spans="1:26" ht="48" customHeight="1" outlineLevel="3">
      <c r="A14" s="88" t="s">
        <v>139</v>
      </c>
      <c r="B14" s="88" t="s">
        <v>140</v>
      </c>
      <c r="C14" s="246">
        <v>12000</v>
      </c>
      <c r="D14" s="244"/>
    </row>
    <row r="15" spans="1:26" ht="12" customHeight="1" outlineLevel="1">
      <c r="A15" s="248" t="s">
        <v>163</v>
      </c>
      <c r="B15" s="244"/>
      <c r="C15" s="249">
        <v>2069</v>
      </c>
      <c r="D15" s="244"/>
    </row>
    <row r="16" spans="1:26" ht="12" customHeight="1" outlineLevel="2">
      <c r="A16" s="243" t="s">
        <v>113</v>
      </c>
      <c r="B16" s="244"/>
      <c r="C16" s="245">
        <v>2069</v>
      </c>
      <c r="D16" s="244"/>
    </row>
    <row r="17" spans="1:4" ht="36" customHeight="1" outlineLevel="3">
      <c r="A17" s="88" t="s">
        <v>213</v>
      </c>
      <c r="B17" s="88" t="s">
        <v>210</v>
      </c>
      <c r="C17" s="247">
        <v>200</v>
      </c>
      <c r="D17" s="244"/>
    </row>
    <row r="18" spans="1:4" ht="36" customHeight="1" outlineLevel="3">
      <c r="A18" s="88" t="s">
        <v>214</v>
      </c>
      <c r="B18" s="88" t="s">
        <v>187</v>
      </c>
      <c r="C18" s="247">
        <v>352</v>
      </c>
      <c r="D18" s="244"/>
    </row>
    <row r="19" spans="1:4" ht="36" customHeight="1" outlineLevel="3">
      <c r="A19" s="88" t="s">
        <v>215</v>
      </c>
      <c r="B19" s="88" t="s">
        <v>189</v>
      </c>
      <c r="C19" s="246">
        <v>1517</v>
      </c>
      <c r="D19" s="244"/>
    </row>
    <row r="20" spans="1:4" ht="12" customHeight="1" outlineLevel="1">
      <c r="A20" s="248" t="s">
        <v>227</v>
      </c>
      <c r="B20" s="244"/>
      <c r="C20" s="249">
        <v>32000</v>
      </c>
      <c r="D20" s="244"/>
    </row>
    <row r="21" spans="1:4" ht="12" customHeight="1" outlineLevel="2">
      <c r="A21" s="243" t="s">
        <v>160</v>
      </c>
      <c r="B21" s="244"/>
      <c r="C21" s="245">
        <v>32000</v>
      </c>
      <c r="D21" s="244"/>
    </row>
    <row r="22" spans="1:4" ht="48" customHeight="1" outlineLevel="3">
      <c r="A22" s="88" t="s">
        <v>239</v>
      </c>
      <c r="B22" s="88" t="s">
        <v>240</v>
      </c>
      <c r="C22" s="246">
        <v>32000</v>
      </c>
      <c r="D22" s="244"/>
    </row>
    <row r="23" spans="1:4" ht="12.75" customHeight="1">
      <c r="A23" s="251" t="s">
        <v>254</v>
      </c>
      <c r="B23" s="244"/>
      <c r="C23" s="252">
        <v>169728</v>
      </c>
      <c r="D23" s="244"/>
    </row>
    <row r="24" spans="1:4" ht="12" customHeight="1" outlineLevel="1">
      <c r="A24" s="248" t="s">
        <v>276</v>
      </c>
      <c r="B24" s="244"/>
      <c r="C24" s="249">
        <v>150000</v>
      </c>
      <c r="D24" s="244"/>
    </row>
    <row r="25" spans="1:4" ht="12" customHeight="1" outlineLevel="2">
      <c r="A25" s="243" t="s">
        <v>311</v>
      </c>
      <c r="B25" s="244"/>
      <c r="C25" s="245">
        <v>150000</v>
      </c>
      <c r="D25" s="244"/>
    </row>
    <row r="26" spans="1:4" ht="58.5" customHeight="1" outlineLevel="3">
      <c r="A26" s="88" t="s">
        <v>327</v>
      </c>
      <c r="B26" s="88" t="s">
        <v>328</v>
      </c>
      <c r="C26" s="246">
        <v>100000</v>
      </c>
      <c r="D26" s="244"/>
    </row>
    <row r="27" spans="1:4" ht="58.5" customHeight="1" outlineLevel="3">
      <c r="A27" s="88" t="s">
        <v>329</v>
      </c>
      <c r="B27" s="88" t="s">
        <v>330</v>
      </c>
      <c r="C27" s="246">
        <v>25000</v>
      </c>
      <c r="D27" s="244"/>
    </row>
    <row r="28" spans="1:4" ht="58.5" customHeight="1" outlineLevel="3">
      <c r="A28" s="88" t="s">
        <v>331</v>
      </c>
      <c r="B28" s="88" t="s">
        <v>332</v>
      </c>
      <c r="C28" s="246">
        <v>25000</v>
      </c>
      <c r="D28" s="244"/>
    </row>
    <row r="29" spans="1:4" ht="12" customHeight="1" outlineLevel="1">
      <c r="A29" s="248" t="s">
        <v>355</v>
      </c>
      <c r="B29" s="244"/>
      <c r="C29" s="249">
        <v>10000</v>
      </c>
      <c r="D29" s="244"/>
    </row>
    <row r="30" spans="1:4" ht="12" customHeight="1" outlineLevel="2">
      <c r="A30" s="243" t="s">
        <v>360</v>
      </c>
      <c r="B30" s="244"/>
      <c r="C30" s="245">
        <v>10000</v>
      </c>
      <c r="D30" s="244"/>
    </row>
    <row r="31" spans="1:4" ht="48" customHeight="1" outlineLevel="3">
      <c r="A31" s="88" t="s">
        <v>369</v>
      </c>
      <c r="B31" s="88" t="s">
        <v>370</v>
      </c>
      <c r="C31" s="246">
        <v>10000</v>
      </c>
      <c r="D31" s="244"/>
    </row>
    <row r="32" spans="1:4" ht="12" customHeight="1" outlineLevel="1">
      <c r="A32" s="248" t="s">
        <v>396</v>
      </c>
      <c r="B32" s="244"/>
      <c r="C32" s="249">
        <v>8000</v>
      </c>
      <c r="D32" s="244"/>
    </row>
    <row r="33" spans="1:4" ht="12" customHeight="1" outlineLevel="2">
      <c r="A33" s="243" t="s">
        <v>397</v>
      </c>
      <c r="B33" s="244"/>
      <c r="C33" s="245">
        <v>8000</v>
      </c>
      <c r="D33" s="244"/>
    </row>
    <row r="34" spans="1:4" ht="48" customHeight="1" outlineLevel="3">
      <c r="A34" s="88" t="s">
        <v>419</v>
      </c>
      <c r="B34" s="88" t="s">
        <v>420</v>
      </c>
      <c r="C34" s="246">
        <v>8000</v>
      </c>
      <c r="D34" s="244"/>
    </row>
    <row r="35" spans="1:4" ht="12" customHeight="1" outlineLevel="1">
      <c r="A35" s="248" t="s">
        <v>438</v>
      </c>
      <c r="B35" s="244"/>
      <c r="C35" s="249">
        <v>1329</v>
      </c>
      <c r="D35" s="244"/>
    </row>
    <row r="36" spans="1:4" ht="12" customHeight="1" outlineLevel="2">
      <c r="A36" s="243" t="s">
        <v>113</v>
      </c>
      <c r="B36" s="244"/>
      <c r="C36" s="245">
        <v>1329</v>
      </c>
      <c r="D36" s="244"/>
    </row>
    <row r="37" spans="1:4" ht="24" customHeight="1" outlineLevel="3">
      <c r="A37" s="88" t="s">
        <v>642</v>
      </c>
      <c r="B37" s="88" t="s">
        <v>994</v>
      </c>
      <c r="C37" s="247">
        <v>75</v>
      </c>
      <c r="D37" s="244"/>
    </row>
    <row r="38" spans="1:4" ht="24" customHeight="1" outlineLevel="3">
      <c r="A38" s="88" t="s">
        <v>643</v>
      </c>
      <c r="B38" s="88" t="s">
        <v>994</v>
      </c>
      <c r="C38" s="247">
        <v>25</v>
      </c>
      <c r="D38" s="244"/>
    </row>
    <row r="39" spans="1:4" ht="24" customHeight="1" outlineLevel="3">
      <c r="A39" s="88" t="s">
        <v>644</v>
      </c>
      <c r="B39" s="88" t="s">
        <v>994</v>
      </c>
      <c r="C39" s="247">
        <v>100</v>
      </c>
      <c r="D39" s="244"/>
    </row>
    <row r="40" spans="1:4" ht="24" customHeight="1" outlineLevel="3">
      <c r="A40" s="88" t="s">
        <v>645</v>
      </c>
      <c r="B40" s="88" t="s">
        <v>994</v>
      </c>
      <c r="C40" s="247">
        <v>487</v>
      </c>
      <c r="D40" s="244"/>
    </row>
    <row r="41" spans="1:4" ht="24" customHeight="1" outlineLevel="3">
      <c r="A41" s="88" t="s">
        <v>646</v>
      </c>
      <c r="B41" s="88" t="s">
        <v>994</v>
      </c>
      <c r="C41" s="247">
        <v>25</v>
      </c>
      <c r="D41" s="244"/>
    </row>
    <row r="42" spans="1:4" ht="24" customHeight="1" outlineLevel="3">
      <c r="A42" s="88" t="s">
        <v>647</v>
      </c>
      <c r="B42" s="88" t="s">
        <v>994</v>
      </c>
      <c r="C42" s="247">
        <v>25</v>
      </c>
      <c r="D42" s="244"/>
    </row>
    <row r="43" spans="1:4" ht="24" customHeight="1" outlineLevel="3">
      <c r="A43" s="88" t="s">
        <v>648</v>
      </c>
      <c r="B43" s="88" t="s">
        <v>994</v>
      </c>
      <c r="C43" s="247">
        <v>142</v>
      </c>
      <c r="D43" s="244"/>
    </row>
    <row r="44" spans="1:4" ht="24" customHeight="1" outlineLevel="3">
      <c r="A44" s="88" t="s">
        <v>649</v>
      </c>
      <c r="B44" s="88" t="s">
        <v>994</v>
      </c>
      <c r="C44" s="247">
        <v>25</v>
      </c>
      <c r="D44" s="244"/>
    </row>
    <row r="45" spans="1:4" ht="24" customHeight="1" outlineLevel="3">
      <c r="A45" s="88" t="s">
        <v>650</v>
      </c>
      <c r="B45" s="88" t="s">
        <v>994</v>
      </c>
      <c r="C45" s="247">
        <v>25</v>
      </c>
      <c r="D45" s="244"/>
    </row>
    <row r="46" spans="1:4" ht="24" customHeight="1" outlineLevel="3">
      <c r="A46" s="88" t="s">
        <v>651</v>
      </c>
      <c r="B46" s="88" t="s">
        <v>994</v>
      </c>
      <c r="C46" s="247">
        <v>50</v>
      </c>
      <c r="D46" s="244"/>
    </row>
    <row r="47" spans="1:4" ht="24" customHeight="1" outlineLevel="3">
      <c r="A47" s="88" t="s">
        <v>652</v>
      </c>
      <c r="B47" s="88" t="s">
        <v>994</v>
      </c>
      <c r="C47" s="247">
        <v>50</v>
      </c>
      <c r="D47" s="244"/>
    </row>
    <row r="48" spans="1:4" ht="24" customHeight="1" outlineLevel="3">
      <c r="A48" s="88" t="s">
        <v>653</v>
      </c>
      <c r="B48" s="88" t="s">
        <v>994</v>
      </c>
      <c r="C48" s="247">
        <v>100</v>
      </c>
      <c r="D48" s="244"/>
    </row>
    <row r="49" spans="1:4" ht="24" customHeight="1" outlineLevel="3">
      <c r="A49" s="88" t="s">
        <v>654</v>
      </c>
      <c r="B49" s="88" t="s">
        <v>994</v>
      </c>
      <c r="C49" s="247">
        <v>25</v>
      </c>
      <c r="D49" s="244"/>
    </row>
    <row r="50" spans="1:4" ht="24" customHeight="1" outlineLevel="3">
      <c r="A50" s="88" t="s">
        <v>655</v>
      </c>
      <c r="B50" s="88" t="s">
        <v>994</v>
      </c>
      <c r="C50" s="247">
        <v>75</v>
      </c>
      <c r="D50" s="244"/>
    </row>
    <row r="51" spans="1:4" ht="24" customHeight="1" outlineLevel="3">
      <c r="A51" s="88" t="s">
        <v>656</v>
      </c>
      <c r="B51" s="88" t="s">
        <v>994</v>
      </c>
      <c r="C51" s="247">
        <v>75</v>
      </c>
      <c r="D51" s="244"/>
    </row>
    <row r="52" spans="1:4" ht="24" customHeight="1" outlineLevel="3">
      <c r="A52" s="88" t="s">
        <v>657</v>
      </c>
      <c r="B52" s="88" t="s">
        <v>994</v>
      </c>
      <c r="C52" s="247">
        <v>25</v>
      </c>
      <c r="D52" s="244"/>
    </row>
    <row r="53" spans="1:4" ht="12" customHeight="1" outlineLevel="1">
      <c r="A53" s="248" t="s">
        <v>699</v>
      </c>
      <c r="B53" s="244"/>
      <c r="C53" s="260">
        <v>399</v>
      </c>
      <c r="D53" s="244"/>
    </row>
    <row r="54" spans="1:4" ht="12" customHeight="1" outlineLevel="2">
      <c r="A54" s="243" t="s">
        <v>703</v>
      </c>
      <c r="B54" s="244"/>
      <c r="C54" s="250">
        <v>399</v>
      </c>
      <c r="D54" s="244"/>
    </row>
    <row r="55" spans="1:4" ht="48" customHeight="1" outlineLevel="3">
      <c r="A55" s="88" t="s">
        <v>718</v>
      </c>
      <c r="B55" s="88" t="s">
        <v>719</v>
      </c>
      <c r="C55" s="247">
        <v>399</v>
      </c>
      <c r="D55" s="244"/>
    </row>
    <row r="56" spans="1:4" ht="12.75" customHeight="1">
      <c r="A56" s="240" t="s">
        <v>103</v>
      </c>
      <c r="B56" s="241"/>
      <c r="C56" s="242">
        <v>228198</v>
      </c>
      <c r="D56" s="241"/>
    </row>
    <row r="57" spans="1:4" ht="15.75" customHeight="1">
      <c r="A57" s="64"/>
      <c r="B57" s="64"/>
      <c r="C57" s="64"/>
      <c r="D57" s="64"/>
    </row>
    <row r="58" spans="1:4" ht="15.75" customHeight="1">
      <c r="A58" s="64"/>
      <c r="B58" s="64"/>
      <c r="C58" s="64"/>
      <c r="D58" s="64"/>
    </row>
    <row r="59" spans="1:4" ht="15.75" customHeight="1">
      <c r="A59" s="64"/>
      <c r="B59" s="64"/>
      <c r="C59" s="64"/>
      <c r="D59" s="64"/>
    </row>
    <row r="60" spans="1:4" ht="15.75" customHeight="1">
      <c r="A60" s="64"/>
      <c r="B60" s="64"/>
      <c r="C60" s="64"/>
      <c r="D60" s="64"/>
    </row>
    <row r="61" spans="1:4" ht="15.75" customHeight="1">
      <c r="A61" s="64"/>
      <c r="B61" s="64"/>
      <c r="C61" s="64"/>
      <c r="D61" s="64"/>
    </row>
    <row r="62" spans="1:4" ht="15.75" customHeight="1">
      <c r="A62" s="64"/>
      <c r="B62" s="64"/>
      <c r="C62" s="64"/>
      <c r="D62" s="64"/>
    </row>
    <row r="63" spans="1:4" ht="15.75" customHeight="1">
      <c r="A63" s="64"/>
      <c r="B63" s="64"/>
      <c r="C63" s="64"/>
      <c r="D63" s="64"/>
    </row>
    <row r="64" spans="1:4" ht="15.75" customHeight="1">
      <c r="A64" s="64"/>
      <c r="B64" s="64"/>
      <c r="C64" s="64"/>
      <c r="D64" s="64"/>
    </row>
    <row r="65" spans="1:4" ht="15.75" customHeight="1">
      <c r="A65" s="64"/>
      <c r="B65" s="64"/>
      <c r="C65" s="64"/>
      <c r="D65" s="64"/>
    </row>
    <row r="66" spans="1:4" ht="15.75" customHeight="1">
      <c r="A66" s="64"/>
      <c r="B66" s="64"/>
      <c r="C66" s="64"/>
      <c r="D66" s="64"/>
    </row>
    <row r="67" spans="1:4" ht="15.75" customHeight="1">
      <c r="A67" s="64"/>
      <c r="B67" s="64"/>
      <c r="C67" s="64"/>
      <c r="D67" s="64"/>
    </row>
    <row r="68" spans="1:4" ht="15.75" customHeight="1">
      <c r="A68" s="64"/>
      <c r="B68" s="64"/>
      <c r="C68" s="64"/>
      <c r="D68" s="64"/>
    </row>
    <row r="69" spans="1:4" ht="15.75" customHeight="1">
      <c r="A69" s="64"/>
      <c r="B69" s="64"/>
      <c r="C69" s="64"/>
      <c r="D69" s="64"/>
    </row>
    <row r="70" spans="1:4" ht="15.75" customHeight="1">
      <c r="A70" s="64"/>
      <c r="B70" s="64"/>
      <c r="C70" s="64"/>
      <c r="D70" s="64"/>
    </row>
    <row r="71" spans="1:4" ht="15.75" customHeight="1">
      <c r="A71" s="64"/>
      <c r="B71" s="64"/>
      <c r="C71" s="64"/>
      <c r="D71" s="64"/>
    </row>
    <row r="72" spans="1:4" ht="15.75" customHeight="1">
      <c r="A72" s="64"/>
      <c r="B72" s="64"/>
      <c r="C72" s="64"/>
      <c r="D72" s="64"/>
    </row>
    <row r="73" spans="1:4" ht="15.75" customHeight="1">
      <c r="A73" s="64"/>
      <c r="B73" s="64"/>
      <c r="C73" s="64"/>
      <c r="D73" s="64"/>
    </row>
    <row r="74" spans="1:4" ht="15.75" customHeight="1">
      <c r="A74" s="64"/>
      <c r="B74" s="64"/>
      <c r="C74" s="64"/>
      <c r="D74" s="64"/>
    </row>
    <row r="75" spans="1:4" ht="15.75" customHeight="1">
      <c r="A75" s="64"/>
      <c r="B75" s="64"/>
      <c r="C75" s="64"/>
      <c r="D75" s="64"/>
    </row>
    <row r="76" spans="1:4" ht="15.75" customHeight="1">
      <c r="A76" s="64"/>
      <c r="B76" s="64"/>
      <c r="C76" s="64"/>
      <c r="D76" s="64"/>
    </row>
    <row r="77" spans="1:4" ht="15.75" customHeight="1">
      <c r="A77" s="64"/>
      <c r="B77" s="64"/>
      <c r="C77" s="64"/>
      <c r="D77" s="64"/>
    </row>
    <row r="78" spans="1:4" ht="15.75" customHeight="1">
      <c r="A78" s="64"/>
      <c r="B78" s="64"/>
      <c r="C78" s="64"/>
      <c r="D78" s="64"/>
    </row>
    <row r="79" spans="1:4" ht="15.75" customHeight="1">
      <c r="A79" s="64"/>
      <c r="B79" s="64"/>
      <c r="C79" s="64"/>
      <c r="D79" s="64"/>
    </row>
    <row r="80" spans="1:4" ht="15.75" customHeight="1">
      <c r="A80" s="64"/>
      <c r="B80" s="64"/>
      <c r="C80" s="64"/>
      <c r="D80" s="64"/>
    </row>
    <row r="81" spans="1:4" ht="15.75" customHeight="1">
      <c r="A81" s="64"/>
      <c r="B81" s="64"/>
      <c r="C81" s="64"/>
      <c r="D81" s="64"/>
    </row>
    <row r="82" spans="1:4" ht="15.75" customHeight="1">
      <c r="A82" s="64"/>
      <c r="B82" s="64"/>
      <c r="C82" s="64"/>
      <c r="D82" s="64"/>
    </row>
    <row r="83" spans="1:4" ht="15.75" customHeight="1">
      <c r="A83" s="64"/>
      <c r="B83" s="64"/>
      <c r="C83" s="64"/>
      <c r="D83" s="64"/>
    </row>
    <row r="84" spans="1:4" ht="15.75" customHeight="1">
      <c r="A84" s="64"/>
      <c r="B84" s="64"/>
      <c r="C84" s="64"/>
      <c r="D84" s="64"/>
    </row>
    <row r="85" spans="1:4" ht="15.75" customHeight="1">
      <c r="A85" s="64"/>
      <c r="B85" s="64"/>
      <c r="C85" s="64"/>
      <c r="D85" s="64"/>
    </row>
    <row r="86" spans="1:4" ht="15.75" customHeight="1">
      <c r="A86" s="64"/>
      <c r="B86" s="64"/>
      <c r="C86" s="64"/>
      <c r="D86" s="64"/>
    </row>
    <row r="87" spans="1:4" ht="15.75" customHeight="1">
      <c r="A87" s="64"/>
      <c r="B87" s="64"/>
      <c r="C87" s="64"/>
      <c r="D87" s="64"/>
    </row>
    <row r="88" spans="1:4" ht="15.75" customHeight="1">
      <c r="A88" s="64"/>
      <c r="B88" s="64"/>
      <c r="C88" s="64"/>
      <c r="D88" s="64"/>
    </row>
    <row r="89" spans="1:4" ht="15.75" customHeight="1">
      <c r="A89" s="64"/>
      <c r="B89" s="64"/>
      <c r="C89" s="64"/>
      <c r="D89" s="64"/>
    </row>
    <row r="90" spans="1:4" ht="15.75" customHeight="1">
      <c r="A90" s="64"/>
      <c r="B90" s="64"/>
      <c r="C90" s="64"/>
      <c r="D90" s="64"/>
    </row>
    <row r="91" spans="1:4" ht="15.75" customHeight="1">
      <c r="A91" s="64"/>
      <c r="B91" s="64"/>
      <c r="C91" s="64"/>
      <c r="D91" s="64"/>
    </row>
    <row r="92" spans="1:4" ht="15.75" customHeight="1">
      <c r="A92" s="64"/>
      <c r="B92" s="64"/>
      <c r="C92" s="64"/>
      <c r="D92" s="64"/>
    </row>
    <row r="93" spans="1:4" ht="15.75" customHeight="1">
      <c r="A93" s="64"/>
      <c r="B93" s="64"/>
      <c r="C93" s="64"/>
      <c r="D93" s="64"/>
    </row>
    <row r="94" spans="1:4" ht="15.75" customHeight="1">
      <c r="A94" s="64"/>
      <c r="B94" s="64"/>
      <c r="C94" s="64"/>
      <c r="D94" s="64"/>
    </row>
    <row r="95" spans="1:4" ht="15.75" customHeight="1">
      <c r="A95" s="64"/>
      <c r="B95" s="64"/>
      <c r="C95" s="64"/>
      <c r="D95" s="64"/>
    </row>
    <row r="96" spans="1:4" ht="15.75" customHeight="1">
      <c r="A96" s="64"/>
      <c r="B96" s="64"/>
      <c r="C96" s="64"/>
      <c r="D96" s="64"/>
    </row>
    <row r="97" spans="1:4" ht="15.75" customHeight="1">
      <c r="A97" s="64"/>
      <c r="B97" s="64"/>
      <c r="C97" s="64"/>
      <c r="D97" s="64"/>
    </row>
    <row r="98" spans="1:4" ht="15.75" customHeight="1">
      <c r="A98" s="64"/>
      <c r="B98" s="64"/>
      <c r="C98" s="64"/>
      <c r="D98" s="64"/>
    </row>
    <row r="99" spans="1:4" ht="15.75" customHeight="1">
      <c r="A99" s="64"/>
      <c r="B99" s="64"/>
      <c r="C99" s="64"/>
      <c r="D99" s="64"/>
    </row>
    <row r="100" spans="1:4" ht="15.75" customHeight="1">
      <c r="A100" s="64"/>
      <c r="B100" s="64"/>
      <c r="C100" s="64"/>
      <c r="D100" s="64"/>
    </row>
    <row r="101" spans="1:4" ht="15.75" customHeight="1">
      <c r="A101" s="64"/>
      <c r="B101" s="64"/>
      <c r="C101" s="64"/>
      <c r="D101" s="64"/>
    </row>
    <row r="102" spans="1:4" ht="15.75" customHeight="1">
      <c r="A102" s="64"/>
      <c r="B102" s="64"/>
      <c r="C102" s="64"/>
      <c r="D102" s="64"/>
    </row>
    <row r="103" spans="1:4" ht="15.75" customHeight="1">
      <c r="A103" s="64"/>
      <c r="B103" s="64"/>
      <c r="C103" s="64"/>
      <c r="D103" s="64"/>
    </row>
    <row r="104" spans="1:4" ht="15.75" customHeight="1">
      <c r="A104" s="64"/>
      <c r="B104" s="64"/>
      <c r="C104" s="64"/>
      <c r="D104" s="64"/>
    </row>
    <row r="105" spans="1:4" ht="15.75" customHeight="1">
      <c r="A105" s="64"/>
      <c r="B105" s="64"/>
      <c r="C105" s="64"/>
      <c r="D105" s="64"/>
    </row>
    <row r="106" spans="1:4" ht="15.75" customHeight="1">
      <c r="A106" s="64"/>
      <c r="B106" s="64"/>
      <c r="C106" s="64"/>
      <c r="D106" s="64"/>
    </row>
    <row r="107" spans="1:4" ht="15.75" customHeight="1">
      <c r="A107" s="64"/>
      <c r="B107" s="64"/>
      <c r="C107" s="64"/>
      <c r="D107" s="64"/>
    </row>
    <row r="108" spans="1:4" ht="15.75" customHeight="1">
      <c r="A108" s="64"/>
      <c r="B108" s="64"/>
      <c r="C108" s="64"/>
      <c r="D108" s="64"/>
    </row>
    <row r="109" spans="1:4" ht="15.75" customHeight="1">
      <c r="A109" s="64"/>
      <c r="B109" s="64"/>
      <c r="C109" s="64"/>
      <c r="D109" s="64"/>
    </row>
    <row r="110" spans="1:4" ht="15.75" customHeight="1">
      <c r="A110" s="64"/>
      <c r="B110" s="64"/>
      <c r="C110" s="64"/>
      <c r="D110" s="64"/>
    </row>
    <row r="111" spans="1:4" ht="15.75" customHeight="1">
      <c r="A111" s="64"/>
      <c r="B111" s="64"/>
      <c r="C111" s="64"/>
      <c r="D111" s="64"/>
    </row>
    <row r="112" spans="1:4" ht="15.75" customHeight="1">
      <c r="A112" s="64"/>
      <c r="B112" s="64"/>
      <c r="C112" s="64"/>
      <c r="D112" s="64"/>
    </row>
    <row r="113" spans="1:4" ht="15.75" customHeight="1">
      <c r="A113" s="64"/>
      <c r="B113" s="64"/>
      <c r="C113" s="64"/>
      <c r="D113" s="64"/>
    </row>
    <row r="114" spans="1:4" ht="15.75" customHeight="1">
      <c r="A114" s="64"/>
      <c r="B114" s="64"/>
      <c r="C114" s="64"/>
      <c r="D114" s="64"/>
    </row>
    <row r="115" spans="1:4" ht="15.75" customHeight="1">
      <c r="A115" s="64"/>
      <c r="B115" s="64"/>
      <c r="C115" s="64"/>
      <c r="D115" s="64"/>
    </row>
    <row r="116" spans="1:4" ht="15.75" customHeight="1">
      <c r="A116" s="64"/>
      <c r="B116" s="64"/>
      <c r="C116" s="64"/>
      <c r="D116" s="64"/>
    </row>
    <row r="117" spans="1:4" ht="15.75" customHeight="1">
      <c r="A117" s="64"/>
      <c r="B117" s="64"/>
      <c r="C117" s="64"/>
      <c r="D117" s="64"/>
    </row>
    <row r="118" spans="1:4" ht="15.75" customHeight="1">
      <c r="A118" s="64"/>
      <c r="B118" s="64"/>
      <c r="C118" s="64"/>
      <c r="D118" s="64"/>
    </row>
    <row r="119" spans="1:4" ht="15.75" customHeight="1">
      <c r="A119" s="64"/>
      <c r="B119" s="64"/>
      <c r="C119" s="64"/>
      <c r="D119" s="64"/>
    </row>
    <row r="120" spans="1:4" ht="15.75" customHeight="1">
      <c r="A120" s="64"/>
      <c r="B120" s="64"/>
      <c r="C120" s="64"/>
      <c r="D120" s="64"/>
    </row>
    <row r="121" spans="1:4" ht="15.75" customHeight="1">
      <c r="A121" s="64"/>
      <c r="B121" s="64"/>
      <c r="C121" s="64"/>
      <c r="D121" s="64"/>
    </row>
    <row r="122" spans="1:4" ht="15.75" customHeight="1">
      <c r="A122" s="64"/>
      <c r="B122" s="64"/>
      <c r="C122" s="64"/>
      <c r="D122" s="64"/>
    </row>
    <row r="123" spans="1:4" ht="15.75" customHeight="1">
      <c r="A123" s="64"/>
      <c r="B123" s="64"/>
      <c r="C123" s="64"/>
      <c r="D123" s="64"/>
    </row>
    <row r="124" spans="1:4" ht="15.75" customHeight="1">
      <c r="A124" s="64"/>
      <c r="B124" s="64"/>
      <c r="C124" s="64"/>
      <c r="D124" s="64"/>
    </row>
    <row r="125" spans="1:4" ht="15.75" customHeight="1">
      <c r="A125" s="64"/>
      <c r="B125" s="64"/>
      <c r="C125" s="64"/>
      <c r="D125" s="64"/>
    </row>
    <row r="126" spans="1:4" ht="15.75" customHeight="1">
      <c r="A126" s="64"/>
      <c r="B126" s="64"/>
      <c r="C126" s="64"/>
      <c r="D126" s="64"/>
    </row>
    <row r="127" spans="1:4" ht="15.75" customHeight="1">
      <c r="A127" s="64"/>
      <c r="B127" s="64"/>
      <c r="C127" s="64"/>
      <c r="D127" s="64"/>
    </row>
    <row r="128" spans="1:4" ht="15.75" customHeight="1">
      <c r="A128" s="64"/>
      <c r="B128" s="64"/>
      <c r="C128" s="64"/>
      <c r="D128" s="64"/>
    </row>
    <row r="129" spans="1:4" ht="15.75" customHeight="1">
      <c r="A129" s="64"/>
      <c r="B129" s="64"/>
      <c r="C129" s="64"/>
      <c r="D129" s="64"/>
    </row>
    <row r="130" spans="1:4" ht="15.75" customHeight="1">
      <c r="A130" s="64"/>
      <c r="B130" s="64"/>
      <c r="C130" s="64"/>
      <c r="D130" s="64"/>
    </row>
    <row r="131" spans="1:4" ht="15.75" customHeight="1">
      <c r="A131" s="64"/>
      <c r="B131" s="64"/>
      <c r="C131" s="64"/>
      <c r="D131" s="64"/>
    </row>
    <row r="132" spans="1:4" ht="15.75" customHeight="1">
      <c r="A132" s="64"/>
      <c r="B132" s="64"/>
      <c r="C132" s="64"/>
      <c r="D132" s="64"/>
    </row>
    <row r="133" spans="1:4" ht="15.75" customHeight="1">
      <c r="A133" s="64"/>
      <c r="B133" s="64"/>
      <c r="C133" s="64"/>
      <c r="D133" s="64"/>
    </row>
    <row r="134" spans="1:4" ht="15.75" customHeight="1">
      <c r="A134" s="64"/>
      <c r="B134" s="64"/>
      <c r="C134" s="64"/>
      <c r="D134" s="64"/>
    </row>
    <row r="135" spans="1:4" ht="15.75" customHeight="1">
      <c r="A135" s="64"/>
      <c r="B135" s="64"/>
      <c r="C135" s="64"/>
      <c r="D135" s="64"/>
    </row>
    <row r="136" spans="1:4" ht="15.75" customHeight="1">
      <c r="A136" s="64"/>
      <c r="B136" s="64"/>
      <c r="C136" s="64"/>
      <c r="D136" s="64"/>
    </row>
    <row r="137" spans="1:4" ht="15.75" customHeight="1">
      <c r="A137" s="64"/>
      <c r="B137" s="64"/>
      <c r="C137" s="64"/>
      <c r="D137" s="64"/>
    </row>
    <row r="138" spans="1:4" ht="15.75" customHeight="1">
      <c r="A138" s="64"/>
      <c r="B138" s="64"/>
      <c r="C138" s="64"/>
      <c r="D138" s="64"/>
    </row>
    <row r="139" spans="1:4" ht="15.75" customHeight="1">
      <c r="A139" s="64"/>
      <c r="B139" s="64"/>
      <c r="C139" s="64"/>
      <c r="D139" s="64"/>
    </row>
    <row r="140" spans="1:4" ht="15.75" customHeight="1">
      <c r="A140" s="64"/>
      <c r="B140" s="64"/>
      <c r="C140" s="64"/>
      <c r="D140" s="64"/>
    </row>
    <row r="141" spans="1:4" ht="15.75" customHeight="1">
      <c r="A141" s="64"/>
      <c r="B141" s="64"/>
      <c r="C141" s="64"/>
      <c r="D141" s="64"/>
    </row>
    <row r="142" spans="1:4" ht="15.75" customHeight="1">
      <c r="A142" s="64"/>
      <c r="B142" s="64"/>
      <c r="C142" s="64"/>
      <c r="D142" s="64"/>
    </row>
    <row r="143" spans="1:4" ht="15.75" customHeight="1">
      <c r="A143" s="64"/>
      <c r="B143" s="64"/>
      <c r="C143" s="64"/>
      <c r="D143" s="64"/>
    </row>
    <row r="144" spans="1:4" ht="15.75" customHeight="1">
      <c r="A144" s="64"/>
      <c r="B144" s="64"/>
      <c r="C144" s="64"/>
      <c r="D144" s="64"/>
    </row>
    <row r="145" spans="1:4" ht="15.75" customHeight="1">
      <c r="A145" s="64"/>
      <c r="B145" s="64"/>
      <c r="C145" s="64"/>
      <c r="D145" s="64"/>
    </row>
    <row r="146" spans="1:4" ht="15.75" customHeight="1">
      <c r="A146" s="64"/>
      <c r="B146" s="64"/>
      <c r="C146" s="64"/>
      <c r="D146" s="64"/>
    </row>
    <row r="147" spans="1:4" ht="15.75" customHeight="1">
      <c r="A147" s="64"/>
      <c r="B147" s="64"/>
      <c r="C147" s="64"/>
      <c r="D147" s="64"/>
    </row>
    <row r="148" spans="1:4" ht="15.75" customHeight="1">
      <c r="A148" s="64"/>
      <c r="B148" s="64"/>
      <c r="C148" s="64"/>
      <c r="D148" s="64"/>
    </row>
    <row r="149" spans="1:4" ht="15.75" customHeight="1">
      <c r="A149" s="64"/>
      <c r="B149" s="64"/>
      <c r="C149" s="64"/>
      <c r="D149" s="64"/>
    </row>
    <row r="150" spans="1:4" ht="15.75" customHeight="1">
      <c r="A150" s="64"/>
      <c r="B150" s="64"/>
      <c r="C150" s="64"/>
      <c r="D150" s="64"/>
    </row>
    <row r="151" spans="1:4" ht="15.75" customHeight="1">
      <c r="A151" s="64"/>
      <c r="B151" s="64"/>
      <c r="C151" s="64"/>
      <c r="D151" s="64"/>
    </row>
    <row r="152" spans="1:4" ht="15.75" customHeight="1">
      <c r="A152" s="64"/>
      <c r="B152" s="64"/>
      <c r="C152" s="64"/>
      <c r="D152" s="64"/>
    </row>
    <row r="153" spans="1:4" ht="15.75" customHeight="1">
      <c r="A153" s="64"/>
      <c r="B153" s="64"/>
      <c r="C153" s="64"/>
      <c r="D153" s="64"/>
    </row>
    <row r="154" spans="1:4" ht="15.75" customHeight="1">
      <c r="A154" s="64"/>
      <c r="B154" s="64"/>
      <c r="C154" s="64"/>
      <c r="D154" s="64"/>
    </row>
    <row r="155" spans="1:4" ht="15.75" customHeight="1">
      <c r="A155" s="64"/>
      <c r="B155" s="64"/>
      <c r="C155" s="64"/>
      <c r="D155" s="64"/>
    </row>
    <row r="156" spans="1:4" ht="15.75" customHeight="1">
      <c r="A156" s="64"/>
      <c r="B156" s="64"/>
      <c r="C156" s="64"/>
      <c r="D156" s="64"/>
    </row>
    <row r="157" spans="1:4" ht="15.75" customHeight="1">
      <c r="A157" s="64"/>
      <c r="B157" s="64"/>
      <c r="C157" s="64"/>
      <c r="D157" s="64"/>
    </row>
    <row r="158" spans="1:4" ht="15.75" customHeight="1">
      <c r="A158" s="64"/>
      <c r="B158" s="64"/>
      <c r="C158" s="64"/>
      <c r="D158" s="64"/>
    </row>
    <row r="159" spans="1:4" ht="15.75" customHeight="1">
      <c r="A159" s="64"/>
      <c r="B159" s="64"/>
      <c r="C159" s="64"/>
      <c r="D159" s="64"/>
    </row>
    <row r="160" spans="1:4" ht="15.75" customHeight="1">
      <c r="A160" s="64"/>
      <c r="B160" s="64"/>
      <c r="C160" s="64"/>
      <c r="D160" s="64"/>
    </row>
    <row r="161" spans="1:4" ht="15.75" customHeight="1">
      <c r="A161" s="64"/>
      <c r="B161" s="64"/>
      <c r="C161" s="64"/>
      <c r="D161" s="64"/>
    </row>
    <row r="162" spans="1:4" ht="15.75" customHeight="1">
      <c r="A162" s="64"/>
      <c r="B162" s="64"/>
      <c r="C162" s="64"/>
      <c r="D162" s="64"/>
    </row>
    <row r="163" spans="1:4" ht="15.75" customHeight="1">
      <c r="A163" s="64"/>
      <c r="B163" s="64"/>
      <c r="C163" s="64"/>
      <c r="D163" s="64"/>
    </row>
    <row r="164" spans="1:4" ht="15.75" customHeight="1">
      <c r="A164" s="64"/>
      <c r="B164" s="64"/>
      <c r="C164" s="64"/>
      <c r="D164" s="64"/>
    </row>
    <row r="165" spans="1:4" ht="15.75" customHeight="1">
      <c r="A165" s="64"/>
      <c r="B165" s="64"/>
      <c r="C165" s="64"/>
      <c r="D165" s="64"/>
    </row>
    <row r="166" spans="1:4" ht="15.75" customHeight="1">
      <c r="A166" s="64"/>
      <c r="B166" s="64"/>
      <c r="C166" s="64"/>
      <c r="D166" s="64"/>
    </row>
    <row r="167" spans="1:4" ht="15.75" customHeight="1">
      <c r="A167" s="64"/>
      <c r="B167" s="64"/>
      <c r="C167" s="64"/>
      <c r="D167" s="64"/>
    </row>
    <row r="168" spans="1:4" ht="15.75" customHeight="1">
      <c r="A168" s="64"/>
      <c r="B168" s="64"/>
      <c r="C168" s="64"/>
      <c r="D168" s="64"/>
    </row>
    <row r="169" spans="1:4" ht="15.75" customHeight="1">
      <c r="A169" s="64"/>
      <c r="B169" s="64"/>
      <c r="C169" s="64"/>
      <c r="D169" s="64"/>
    </row>
    <row r="170" spans="1:4" ht="15.75" customHeight="1">
      <c r="A170" s="64"/>
      <c r="B170" s="64"/>
      <c r="C170" s="64"/>
      <c r="D170" s="64"/>
    </row>
    <row r="171" spans="1:4" ht="15.75" customHeight="1">
      <c r="A171" s="64"/>
      <c r="B171" s="64"/>
      <c r="C171" s="64"/>
      <c r="D171" s="64"/>
    </row>
    <row r="172" spans="1:4" ht="15.75" customHeight="1">
      <c r="A172" s="64"/>
      <c r="B172" s="64"/>
      <c r="C172" s="64"/>
      <c r="D172" s="64"/>
    </row>
    <row r="173" spans="1:4" ht="15.75" customHeight="1">
      <c r="A173" s="64"/>
      <c r="B173" s="64"/>
      <c r="C173" s="64"/>
      <c r="D173" s="64"/>
    </row>
    <row r="174" spans="1:4" ht="15.75" customHeight="1">
      <c r="A174" s="64"/>
      <c r="B174" s="64"/>
      <c r="C174" s="64"/>
      <c r="D174" s="64"/>
    </row>
    <row r="175" spans="1:4" ht="15.75" customHeight="1">
      <c r="A175" s="64"/>
      <c r="B175" s="64"/>
      <c r="C175" s="64"/>
      <c r="D175" s="64"/>
    </row>
    <row r="176" spans="1:4" ht="15.75" customHeight="1">
      <c r="A176" s="64"/>
      <c r="B176" s="64"/>
      <c r="C176" s="64"/>
      <c r="D176" s="64"/>
    </row>
    <row r="177" spans="1:4" ht="15.75" customHeight="1">
      <c r="A177" s="64"/>
      <c r="B177" s="64"/>
      <c r="C177" s="64"/>
      <c r="D177" s="64"/>
    </row>
    <row r="178" spans="1:4" ht="15.75" customHeight="1">
      <c r="A178" s="64"/>
      <c r="B178" s="64"/>
      <c r="C178" s="64"/>
      <c r="D178" s="64"/>
    </row>
    <row r="179" spans="1:4" ht="15.75" customHeight="1">
      <c r="A179" s="64"/>
      <c r="B179" s="64"/>
      <c r="C179" s="64"/>
      <c r="D179" s="64"/>
    </row>
    <row r="180" spans="1:4" ht="15.75" customHeight="1">
      <c r="A180" s="64"/>
      <c r="B180" s="64"/>
      <c r="C180" s="64"/>
      <c r="D180" s="64"/>
    </row>
    <row r="181" spans="1:4" ht="15.75" customHeight="1">
      <c r="A181" s="64"/>
      <c r="B181" s="64"/>
      <c r="C181" s="64"/>
      <c r="D181" s="64"/>
    </row>
    <row r="182" spans="1:4" ht="15.75" customHeight="1">
      <c r="A182" s="64"/>
      <c r="B182" s="64"/>
      <c r="C182" s="64"/>
      <c r="D182" s="64"/>
    </row>
    <row r="183" spans="1:4" ht="15.75" customHeight="1">
      <c r="A183" s="64"/>
      <c r="B183" s="64"/>
      <c r="C183" s="64"/>
      <c r="D183" s="64"/>
    </row>
    <row r="184" spans="1:4" ht="15.75" customHeight="1">
      <c r="A184" s="64"/>
      <c r="B184" s="64"/>
      <c r="C184" s="64"/>
      <c r="D184" s="64"/>
    </row>
    <row r="185" spans="1:4" ht="15.75" customHeight="1">
      <c r="A185" s="64"/>
      <c r="B185" s="64"/>
      <c r="C185" s="64"/>
      <c r="D185" s="64"/>
    </row>
    <row r="186" spans="1:4" ht="15.75" customHeight="1">
      <c r="A186" s="64"/>
      <c r="B186" s="64"/>
      <c r="C186" s="64"/>
      <c r="D186" s="64"/>
    </row>
    <row r="187" spans="1:4" ht="15.75" customHeight="1">
      <c r="A187" s="64"/>
      <c r="B187" s="64"/>
      <c r="C187" s="64"/>
      <c r="D187" s="64"/>
    </row>
    <row r="188" spans="1:4" ht="15.75" customHeight="1">
      <c r="A188" s="64"/>
      <c r="B188" s="64"/>
      <c r="C188" s="64"/>
      <c r="D188" s="64"/>
    </row>
    <row r="189" spans="1:4" ht="15.75" customHeight="1">
      <c r="A189" s="64"/>
      <c r="B189" s="64"/>
      <c r="C189" s="64"/>
      <c r="D189" s="64"/>
    </row>
    <row r="190" spans="1:4" ht="15.75" customHeight="1">
      <c r="A190" s="64"/>
      <c r="B190" s="64"/>
      <c r="C190" s="64"/>
      <c r="D190" s="64"/>
    </row>
    <row r="191" spans="1:4" ht="15.75" customHeight="1">
      <c r="A191" s="64"/>
      <c r="B191" s="64"/>
      <c r="C191" s="64"/>
      <c r="D191" s="64"/>
    </row>
    <row r="192" spans="1:4" ht="15.75" customHeight="1">
      <c r="A192" s="64"/>
      <c r="B192" s="64"/>
      <c r="C192" s="64"/>
      <c r="D192" s="64"/>
    </row>
    <row r="193" spans="1:4" ht="15.75" customHeight="1">
      <c r="A193" s="64"/>
      <c r="B193" s="64"/>
      <c r="C193" s="64"/>
      <c r="D193" s="64"/>
    </row>
    <row r="194" spans="1:4" ht="15.75" customHeight="1">
      <c r="A194" s="64"/>
      <c r="B194" s="64"/>
      <c r="C194" s="64"/>
      <c r="D194" s="64"/>
    </row>
    <row r="195" spans="1:4" ht="15.75" customHeight="1">
      <c r="A195" s="64"/>
      <c r="B195" s="64"/>
      <c r="C195" s="64"/>
      <c r="D195" s="64"/>
    </row>
    <row r="196" spans="1:4" ht="15.75" customHeight="1">
      <c r="A196" s="64"/>
      <c r="B196" s="64"/>
      <c r="C196" s="64"/>
      <c r="D196" s="64"/>
    </row>
    <row r="197" spans="1:4" ht="15.75" customHeight="1">
      <c r="A197" s="64"/>
      <c r="B197" s="64"/>
      <c r="C197" s="64"/>
      <c r="D197" s="64"/>
    </row>
    <row r="198" spans="1:4" ht="15.75" customHeight="1">
      <c r="A198" s="64"/>
      <c r="B198" s="64"/>
      <c r="C198" s="64"/>
      <c r="D198" s="64"/>
    </row>
    <row r="199" spans="1:4" ht="15.75" customHeight="1">
      <c r="A199" s="64"/>
      <c r="B199" s="64"/>
      <c r="C199" s="64"/>
      <c r="D199" s="64"/>
    </row>
    <row r="200" spans="1:4" ht="15.75" customHeight="1">
      <c r="A200" s="64"/>
      <c r="B200" s="64"/>
      <c r="C200" s="64"/>
      <c r="D200" s="64"/>
    </row>
    <row r="201" spans="1:4" ht="15.75" customHeight="1">
      <c r="A201" s="64"/>
      <c r="B201" s="64"/>
      <c r="C201" s="64"/>
      <c r="D201" s="64"/>
    </row>
    <row r="202" spans="1:4" ht="15.75" customHeight="1">
      <c r="A202" s="64"/>
      <c r="B202" s="64"/>
      <c r="C202" s="64"/>
      <c r="D202" s="64"/>
    </row>
    <row r="203" spans="1:4" ht="15.75" customHeight="1">
      <c r="A203" s="64"/>
      <c r="B203" s="64"/>
      <c r="C203" s="64"/>
      <c r="D203" s="64"/>
    </row>
    <row r="204" spans="1:4" ht="15.75" customHeight="1">
      <c r="A204" s="64"/>
      <c r="B204" s="64"/>
      <c r="C204" s="64"/>
      <c r="D204" s="64"/>
    </row>
    <row r="205" spans="1:4" ht="15.75" customHeight="1">
      <c r="A205" s="64"/>
      <c r="B205" s="64"/>
      <c r="C205" s="64"/>
      <c r="D205" s="64"/>
    </row>
    <row r="206" spans="1:4" ht="15.75" customHeight="1">
      <c r="A206" s="64"/>
      <c r="B206" s="64"/>
      <c r="C206" s="64"/>
      <c r="D206" s="64"/>
    </row>
    <row r="207" spans="1:4" ht="15.75" customHeight="1">
      <c r="A207" s="64"/>
      <c r="B207" s="64"/>
      <c r="C207" s="64"/>
      <c r="D207" s="64"/>
    </row>
    <row r="208" spans="1:4" ht="15.75" customHeight="1">
      <c r="A208" s="64"/>
      <c r="B208" s="64"/>
      <c r="C208" s="64"/>
      <c r="D208" s="64"/>
    </row>
    <row r="209" spans="1:4" ht="15.75" customHeight="1">
      <c r="A209" s="64"/>
      <c r="B209" s="64"/>
      <c r="C209" s="64"/>
      <c r="D209" s="64"/>
    </row>
    <row r="210" spans="1:4" ht="15.75" customHeight="1">
      <c r="A210" s="64"/>
      <c r="B210" s="64"/>
      <c r="C210" s="64"/>
      <c r="D210" s="64"/>
    </row>
    <row r="211" spans="1:4" ht="15.75" customHeight="1">
      <c r="A211" s="64"/>
      <c r="B211" s="64"/>
      <c r="C211" s="64"/>
      <c r="D211" s="64"/>
    </row>
    <row r="212" spans="1:4" ht="15.75" customHeight="1">
      <c r="A212" s="64"/>
      <c r="B212" s="64"/>
      <c r="C212" s="64"/>
      <c r="D212" s="64"/>
    </row>
    <row r="213" spans="1:4" ht="15.75" customHeight="1">
      <c r="A213" s="64"/>
      <c r="B213" s="64"/>
      <c r="C213" s="64"/>
      <c r="D213" s="64"/>
    </row>
    <row r="214" spans="1:4" ht="15.75" customHeight="1">
      <c r="A214" s="64"/>
      <c r="B214" s="64"/>
      <c r="C214" s="64"/>
      <c r="D214" s="64"/>
    </row>
    <row r="215" spans="1:4" ht="15.75" customHeight="1">
      <c r="A215" s="64"/>
      <c r="B215" s="64"/>
      <c r="C215" s="64"/>
      <c r="D215" s="64"/>
    </row>
    <row r="216" spans="1:4" ht="15.75" customHeight="1">
      <c r="A216" s="64"/>
      <c r="B216" s="64"/>
      <c r="C216" s="64"/>
      <c r="D216" s="64"/>
    </row>
    <row r="217" spans="1:4" ht="15.75" customHeight="1">
      <c r="A217" s="64"/>
      <c r="B217" s="64"/>
      <c r="C217" s="64"/>
      <c r="D217" s="64"/>
    </row>
    <row r="218" spans="1:4" ht="15.75" customHeight="1">
      <c r="A218" s="64"/>
      <c r="B218" s="64"/>
      <c r="C218" s="64"/>
      <c r="D218" s="64"/>
    </row>
    <row r="219" spans="1:4" ht="15.75" customHeight="1">
      <c r="A219" s="64"/>
      <c r="B219" s="64"/>
      <c r="C219" s="64"/>
      <c r="D219" s="64"/>
    </row>
    <row r="220" spans="1:4" ht="15.75" customHeight="1">
      <c r="A220" s="64"/>
      <c r="B220" s="64"/>
      <c r="C220" s="64"/>
      <c r="D220" s="64"/>
    </row>
    <row r="221" spans="1:4" ht="15.75" customHeight="1">
      <c r="A221" s="64"/>
      <c r="B221" s="64"/>
      <c r="C221" s="64"/>
      <c r="D221" s="64"/>
    </row>
    <row r="222" spans="1:4" ht="15.75" customHeight="1">
      <c r="A222" s="64"/>
      <c r="B222" s="64"/>
      <c r="C222" s="64"/>
      <c r="D222" s="64"/>
    </row>
    <row r="223" spans="1:4" ht="15.75" customHeight="1">
      <c r="A223" s="64"/>
      <c r="B223" s="64"/>
      <c r="C223" s="64"/>
      <c r="D223" s="64"/>
    </row>
    <row r="224" spans="1:4" ht="15.75" customHeight="1">
      <c r="A224" s="64"/>
      <c r="B224" s="64"/>
      <c r="C224" s="64"/>
      <c r="D224" s="64"/>
    </row>
    <row r="225" spans="1:4" ht="15.75" customHeight="1">
      <c r="A225" s="64"/>
      <c r="B225" s="64"/>
      <c r="C225" s="64"/>
      <c r="D225" s="64"/>
    </row>
    <row r="226" spans="1:4" ht="15.75" customHeight="1">
      <c r="A226" s="64"/>
      <c r="B226" s="64"/>
      <c r="C226" s="64"/>
      <c r="D226" s="64"/>
    </row>
    <row r="227" spans="1:4" ht="15.75" customHeight="1">
      <c r="A227" s="64"/>
      <c r="B227" s="64"/>
      <c r="C227" s="64"/>
      <c r="D227" s="64"/>
    </row>
    <row r="228" spans="1:4" ht="15.75" customHeight="1">
      <c r="A228" s="64"/>
      <c r="B228" s="64"/>
      <c r="C228" s="64"/>
      <c r="D228" s="64"/>
    </row>
    <row r="229" spans="1:4" ht="15.75" customHeight="1">
      <c r="A229" s="64"/>
      <c r="B229" s="64"/>
      <c r="C229" s="64"/>
      <c r="D229" s="64"/>
    </row>
    <row r="230" spans="1:4" ht="15.75" customHeight="1">
      <c r="A230" s="64"/>
      <c r="B230" s="64"/>
      <c r="C230" s="64"/>
      <c r="D230" s="64"/>
    </row>
    <row r="231" spans="1:4" ht="15.75" customHeight="1">
      <c r="A231" s="64"/>
      <c r="B231" s="64"/>
      <c r="C231" s="64"/>
      <c r="D231" s="64"/>
    </row>
    <row r="232" spans="1:4" ht="15.75" customHeight="1">
      <c r="A232" s="64"/>
      <c r="B232" s="64"/>
      <c r="C232" s="64"/>
      <c r="D232" s="64"/>
    </row>
    <row r="233" spans="1:4" ht="15.75" customHeight="1">
      <c r="A233" s="64"/>
      <c r="B233" s="64"/>
      <c r="C233" s="64"/>
      <c r="D233" s="64"/>
    </row>
    <row r="234" spans="1:4" ht="15.75" customHeight="1">
      <c r="A234" s="64"/>
      <c r="B234" s="64"/>
      <c r="C234" s="64"/>
      <c r="D234" s="64"/>
    </row>
    <row r="235" spans="1:4" ht="15.75" customHeight="1">
      <c r="A235" s="64"/>
      <c r="B235" s="64"/>
      <c r="C235" s="64"/>
      <c r="D235" s="64"/>
    </row>
    <row r="236" spans="1:4" ht="15.75" customHeight="1">
      <c r="A236" s="64"/>
      <c r="B236" s="64"/>
      <c r="C236" s="64"/>
      <c r="D236" s="64"/>
    </row>
    <row r="237" spans="1:4" ht="15.75" customHeight="1">
      <c r="A237" s="64"/>
      <c r="B237" s="64"/>
      <c r="C237" s="64"/>
      <c r="D237" s="64"/>
    </row>
    <row r="238" spans="1:4" ht="15.75" customHeight="1">
      <c r="A238" s="64"/>
      <c r="B238" s="64"/>
      <c r="C238" s="64"/>
      <c r="D238" s="64"/>
    </row>
    <row r="239" spans="1:4" ht="15.75" customHeight="1">
      <c r="A239" s="64"/>
      <c r="B239" s="64"/>
      <c r="C239" s="64"/>
      <c r="D239" s="64"/>
    </row>
    <row r="240" spans="1:4" ht="15.75" customHeight="1">
      <c r="A240" s="64"/>
      <c r="B240" s="64"/>
      <c r="C240" s="64"/>
      <c r="D240" s="64"/>
    </row>
    <row r="241" spans="1:4" ht="15.75" customHeight="1">
      <c r="A241" s="64"/>
      <c r="B241" s="64"/>
      <c r="C241" s="64"/>
      <c r="D241" s="64"/>
    </row>
    <row r="242" spans="1:4" ht="15.75" customHeight="1">
      <c r="A242" s="64"/>
      <c r="B242" s="64"/>
      <c r="C242" s="64"/>
      <c r="D242" s="64"/>
    </row>
    <row r="243" spans="1:4" ht="15.75" customHeight="1">
      <c r="A243" s="64"/>
      <c r="B243" s="64"/>
      <c r="C243" s="64"/>
      <c r="D243" s="64"/>
    </row>
    <row r="244" spans="1:4" ht="15.75" customHeight="1">
      <c r="A244" s="64"/>
      <c r="B244" s="64"/>
      <c r="C244" s="64"/>
      <c r="D244" s="64"/>
    </row>
    <row r="245" spans="1:4" ht="15.75" customHeight="1">
      <c r="A245" s="64"/>
      <c r="B245" s="64"/>
      <c r="C245" s="64"/>
      <c r="D245" s="64"/>
    </row>
    <row r="246" spans="1:4" ht="15.75" customHeight="1">
      <c r="A246" s="64"/>
      <c r="B246" s="64"/>
      <c r="C246" s="64"/>
      <c r="D246" s="64"/>
    </row>
    <row r="247" spans="1:4" ht="15.75" customHeight="1">
      <c r="A247" s="64"/>
      <c r="B247" s="64"/>
      <c r="C247" s="64"/>
      <c r="D247" s="64"/>
    </row>
    <row r="248" spans="1:4" ht="15.75" customHeight="1">
      <c r="A248" s="64"/>
      <c r="B248" s="64"/>
      <c r="C248" s="64"/>
      <c r="D248" s="64"/>
    </row>
    <row r="249" spans="1:4" ht="15.75" customHeight="1">
      <c r="A249" s="64"/>
      <c r="B249" s="64"/>
      <c r="C249" s="64"/>
      <c r="D249" s="64"/>
    </row>
    <row r="250" spans="1:4" ht="15.75" customHeight="1">
      <c r="A250" s="64"/>
      <c r="B250" s="64"/>
      <c r="C250" s="64"/>
      <c r="D250" s="64"/>
    </row>
    <row r="251" spans="1:4" ht="15.75" customHeight="1">
      <c r="A251" s="64"/>
      <c r="B251" s="64"/>
      <c r="C251" s="64"/>
      <c r="D251" s="64"/>
    </row>
    <row r="252" spans="1:4" ht="15.75" customHeight="1">
      <c r="A252" s="64"/>
      <c r="B252" s="64"/>
      <c r="C252" s="64"/>
      <c r="D252" s="64"/>
    </row>
    <row r="253" spans="1:4" ht="15.75" customHeight="1">
      <c r="A253" s="64"/>
      <c r="B253" s="64"/>
      <c r="C253" s="64"/>
      <c r="D253" s="64"/>
    </row>
    <row r="254" spans="1:4" ht="15.75" customHeight="1">
      <c r="A254" s="64"/>
      <c r="B254" s="64"/>
      <c r="C254" s="64"/>
      <c r="D254" s="64"/>
    </row>
    <row r="255" spans="1:4" ht="15.75" customHeight="1">
      <c r="A255" s="64"/>
      <c r="B255" s="64"/>
      <c r="C255" s="64"/>
      <c r="D255" s="64"/>
    </row>
    <row r="256" spans="1:4" ht="15.75" customHeight="1">
      <c r="A256" s="64"/>
      <c r="B256" s="64"/>
      <c r="C256" s="64"/>
      <c r="D256" s="64"/>
    </row>
    <row r="257" spans="1:4" ht="15.75" customHeight="1">
      <c r="A257" s="64"/>
      <c r="B257" s="64"/>
      <c r="C257" s="64"/>
      <c r="D257" s="64"/>
    </row>
    <row r="258" spans="1:4" ht="15.75" customHeight="1">
      <c r="A258" s="64"/>
      <c r="B258" s="64"/>
      <c r="C258" s="64"/>
      <c r="D258" s="64"/>
    </row>
    <row r="259" spans="1:4" ht="15.75" customHeight="1">
      <c r="A259" s="64"/>
      <c r="B259" s="64"/>
      <c r="C259" s="64"/>
      <c r="D259" s="64"/>
    </row>
    <row r="260" spans="1:4" ht="15.75" customHeight="1">
      <c r="A260" s="64"/>
      <c r="B260" s="64"/>
      <c r="C260" s="64"/>
      <c r="D260" s="64"/>
    </row>
    <row r="261" spans="1:4" ht="15.75" customHeight="1">
      <c r="A261" s="64"/>
      <c r="B261" s="64"/>
      <c r="C261" s="64"/>
      <c r="D261" s="64"/>
    </row>
    <row r="262" spans="1:4" ht="15.75" customHeight="1">
      <c r="A262" s="64"/>
      <c r="B262" s="64"/>
      <c r="C262" s="64"/>
      <c r="D262" s="64"/>
    </row>
    <row r="263" spans="1:4" ht="15.75" customHeight="1">
      <c r="A263" s="64"/>
      <c r="B263" s="64"/>
      <c r="C263" s="64"/>
      <c r="D263" s="64"/>
    </row>
    <row r="264" spans="1:4" ht="15.75" customHeight="1">
      <c r="A264" s="64"/>
      <c r="B264" s="64"/>
      <c r="C264" s="64"/>
      <c r="D264" s="64"/>
    </row>
    <row r="265" spans="1:4" ht="15.75" customHeight="1">
      <c r="A265" s="64"/>
      <c r="B265" s="64"/>
      <c r="C265" s="64"/>
      <c r="D265" s="64"/>
    </row>
    <row r="266" spans="1:4" ht="15.75" customHeight="1">
      <c r="A266" s="64"/>
      <c r="B266" s="64"/>
      <c r="C266" s="64"/>
      <c r="D266" s="64"/>
    </row>
    <row r="267" spans="1:4" ht="15.75" customHeight="1">
      <c r="A267" s="64"/>
      <c r="B267" s="64"/>
      <c r="C267" s="64"/>
      <c r="D267" s="64"/>
    </row>
    <row r="268" spans="1:4" ht="15.75" customHeight="1">
      <c r="A268" s="64"/>
      <c r="B268" s="64"/>
      <c r="C268" s="64"/>
      <c r="D268" s="64"/>
    </row>
    <row r="269" spans="1:4" ht="15.75" customHeight="1">
      <c r="A269" s="64"/>
      <c r="B269" s="64"/>
      <c r="C269" s="64"/>
      <c r="D269" s="64"/>
    </row>
    <row r="270" spans="1:4" ht="15.75" customHeight="1">
      <c r="A270" s="64"/>
      <c r="B270" s="64"/>
      <c r="C270" s="64"/>
      <c r="D270" s="64"/>
    </row>
    <row r="271" spans="1:4" ht="15.75" customHeight="1">
      <c r="A271" s="64"/>
      <c r="B271" s="64"/>
      <c r="C271" s="64"/>
      <c r="D271" s="64"/>
    </row>
    <row r="272" spans="1:4" ht="15.75" customHeight="1">
      <c r="A272" s="64"/>
      <c r="B272" s="64"/>
      <c r="C272" s="64"/>
      <c r="D272" s="64"/>
    </row>
    <row r="273" spans="1:4" ht="15.75" customHeight="1">
      <c r="A273" s="64"/>
      <c r="B273" s="64"/>
      <c r="C273" s="64"/>
      <c r="D273" s="64"/>
    </row>
    <row r="274" spans="1:4" ht="15.75" customHeight="1">
      <c r="A274" s="64"/>
      <c r="B274" s="64"/>
      <c r="C274" s="64"/>
      <c r="D274" s="64"/>
    </row>
    <row r="275" spans="1:4" ht="15.75" customHeight="1">
      <c r="A275" s="64"/>
      <c r="B275" s="64"/>
      <c r="C275" s="64"/>
      <c r="D275" s="64"/>
    </row>
    <row r="276" spans="1:4" ht="15.75" customHeight="1">
      <c r="A276" s="64"/>
      <c r="B276" s="64"/>
      <c r="C276" s="64"/>
      <c r="D276" s="64"/>
    </row>
    <row r="277" spans="1:4" ht="15.75" customHeight="1">
      <c r="A277" s="64"/>
      <c r="B277" s="64"/>
      <c r="C277" s="64"/>
      <c r="D277" s="64"/>
    </row>
    <row r="278" spans="1:4" ht="15.75" customHeight="1">
      <c r="A278" s="64"/>
      <c r="B278" s="64"/>
      <c r="C278" s="64"/>
      <c r="D278" s="64"/>
    </row>
    <row r="279" spans="1:4" ht="15.75" customHeight="1">
      <c r="A279" s="64"/>
      <c r="B279" s="64"/>
      <c r="C279" s="64"/>
      <c r="D279" s="64"/>
    </row>
    <row r="280" spans="1:4" ht="15.75" customHeight="1">
      <c r="A280" s="64"/>
      <c r="B280" s="64"/>
      <c r="C280" s="64"/>
      <c r="D280" s="64"/>
    </row>
    <row r="281" spans="1:4" ht="15.75" customHeight="1">
      <c r="A281" s="64"/>
      <c r="B281" s="64"/>
      <c r="C281" s="64"/>
      <c r="D281" s="64"/>
    </row>
    <row r="282" spans="1:4" ht="15.75" customHeight="1">
      <c r="A282" s="64"/>
      <c r="B282" s="64"/>
      <c r="C282" s="64"/>
      <c r="D282" s="64"/>
    </row>
    <row r="283" spans="1:4" ht="15.75" customHeight="1">
      <c r="A283" s="64"/>
      <c r="B283" s="64"/>
      <c r="C283" s="64"/>
      <c r="D283" s="64"/>
    </row>
    <row r="284" spans="1:4" ht="15.75" customHeight="1">
      <c r="A284" s="64"/>
      <c r="B284" s="64"/>
      <c r="C284" s="64"/>
      <c r="D284" s="64"/>
    </row>
    <row r="285" spans="1:4" ht="15.75" customHeight="1">
      <c r="A285" s="64"/>
      <c r="B285" s="64"/>
      <c r="C285" s="64"/>
      <c r="D285" s="64"/>
    </row>
    <row r="286" spans="1:4" ht="15.75" customHeight="1">
      <c r="A286" s="64"/>
      <c r="B286" s="64"/>
      <c r="C286" s="64"/>
      <c r="D286" s="64"/>
    </row>
    <row r="287" spans="1:4" ht="15.75" customHeight="1">
      <c r="A287" s="64"/>
      <c r="B287" s="64"/>
      <c r="C287" s="64"/>
      <c r="D287" s="64"/>
    </row>
    <row r="288" spans="1:4" ht="15.75" customHeight="1">
      <c r="A288" s="64"/>
      <c r="B288" s="64"/>
      <c r="C288" s="64"/>
      <c r="D288" s="64"/>
    </row>
    <row r="289" spans="1:4" ht="15.75" customHeight="1">
      <c r="A289" s="64"/>
      <c r="B289" s="64"/>
      <c r="C289" s="64"/>
      <c r="D289" s="64"/>
    </row>
    <row r="290" spans="1:4" ht="15.75" customHeight="1">
      <c r="A290" s="64"/>
      <c r="B290" s="64"/>
      <c r="C290" s="64"/>
      <c r="D290" s="64"/>
    </row>
    <row r="291" spans="1:4" ht="15.75" customHeight="1">
      <c r="A291" s="64"/>
      <c r="B291" s="64"/>
      <c r="C291" s="64"/>
      <c r="D291" s="64"/>
    </row>
    <row r="292" spans="1:4" ht="15.75" customHeight="1">
      <c r="A292" s="64"/>
      <c r="B292" s="64"/>
      <c r="C292" s="64"/>
      <c r="D292" s="64"/>
    </row>
    <row r="293" spans="1:4" ht="15.75" customHeight="1">
      <c r="A293" s="64"/>
      <c r="B293" s="64"/>
      <c r="C293" s="64"/>
      <c r="D293" s="64"/>
    </row>
    <row r="294" spans="1:4" ht="15.75" customHeight="1">
      <c r="A294" s="64"/>
      <c r="B294" s="64"/>
      <c r="C294" s="64"/>
      <c r="D294" s="64"/>
    </row>
    <row r="295" spans="1:4" ht="15.75" customHeight="1">
      <c r="A295" s="64"/>
      <c r="B295" s="64"/>
      <c r="C295" s="64"/>
      <c r="D295" s="64"/>
    </row>
    <row r="296" spans="1:4" ht="15.75" customHeight="1">
      <c r="A296" s="64"/>
      <c r="B296" s="64"/>
      <c r="C296" s="64"/>
      <c r="D296" s="64"/>
    </row>
    <row r="297" spans="1:4" ht="15.75" customHeight="1">
      <c r="A297" s="64"/>
      <c r="B297" s="64"/>
      <c r="C297" s="64"/>
      <c r="D297" s="64"/>
    </row>
    <row r="298" spans="1:4" ht="15.75" customHeight="1">
      <c r="A298" s="64"/>
      <c r="B298" s="64"/>
      <c r="C298" s="64"/>
      <c r="D298" s="64"/>
    </row>
    <row r="299" spans="1:4" ht="15.75" customHeight="1">
      <c r="A299" s="64"/>
      <c r="B299" s="64"/>
      <c r="C299" s="64"/>
      <c r="D299" s="64"/>
    </row>
    <row r="300" spans="1:4" ht="15.75" customHeight="1">
      <c r="A300" s="64"/>
      <c r="B300" s="64"/>
      <c r="C300" s="64"/>
      <c r="D300" s="64"/>
    </row>
    <row r="301" spans="1:4" ht="15.75" customHeight="1">
      <c r="A301" s="64"/>
      <c r="B301" s="64"/>
      <c r="C301" s="64"/>
      <c r="D301" s="64"/>
    </row>
    <row r="302" spans="1:4" ht="15.75" customHeight="1">
      <c r="A302" s="64"/>
      <c r="B302" s="64"/>
      <c r="C302" s="64"/>
      <c r="D302" s="64"/>
    </row>
    <row r="303" spans="1:4" ht="15.75" customHeight="1">
      <c r="A303" s="64"/>
      <c r="B303" s="64"/>
      <c r="C303" s="64"/>
      <c r="D303" s="64"/>
    </row>
    <row r="304" spans="1:4" ht="15.75" customHeight="1">
      <c r="A304" s="64"/>
      <c r="B304" s="64"/>
      <c r="C304" s="64"/>
      <c r="D304" s="64"/>
    </row>
    <row r="305" spans="1:4" ht="15.75" customHeight="1">
      <c r="A305" s="64"/>
      <c r="B305" s="64"/>
      <c r="C305" s="64"/>
      <c r="D305" s="64"/>
    </row>
    <row r="306" spans="1:4" ht="15.75" customHeight="1">
      <c r="A306" s="64"/>
      <c r="B306" s="64"/>
      <c r="C306" s="64"/>
      <c r="D306" s="64"/>
    </row>
    <row r="307" spans="1:4" ht="15.75" customHeight="1">
      <c r="A307" s="64"/>
      <c r="B307" s="64"/>
      <c r="C307" s="64"/>
      <c r="D307" s="64"/>
    </row>
    <row r="308" spans="1:4" ht="15.75" customHeight="1">
      <c r="A308" s="64"/>
      <c r="B308" s="64"/>
      <c r="C308" s="64"/>
      <c r="D308" s="64"/>
    </row>
    <row r="309" spans="1:4" ht="15.75" customHeight="1">
      <c r="A309" s="64"/>
      <c r="B309" s="64"/>
      <c r="C309" s="64"/>
      <c r="D309" s="64"/>
    </row>
    <row r="310" spans="1:4" ht="15.75" customHeight="1">
      <c r="A310" s="64"/>
      <c r="B310" s="64"/>
      <c r="C310" s="64"/>
      <c r="D310" s="64"/>
    </row>
    <row r="311" spans="1:4" ht="15.75" customHeight="1">
      <c r="A311" s="64"/>
      <c r="B311" s="64"/>
      <c r="C311" s="64"/>
      <c r="D311" s="64"/>
    </row>
    <row r="312" spans="1:4" ht="15.75" customHeight="1">
      <c r="A312" s="64"/>
      <c r="B312" s="64"/>
      <c r="C312" s="64"/>
      <c r="D312" s="64"/>
    </row>
    <row r="313" spans="1:4" ht="15.75" customHeight="1">
      <c r="A313" s="64"/>
      <c r="B313" s="64"/>
      <c r="C313" s="64"/>
      <c r="D313" s="64"/>
    </row>
    <row r="314" spans="1:4" ht="15.75" customHeight="1">
      <c r="A314" s="64"/>
      <c r="B314" s="64"/>
      <c r="C314" s="64"/>
      <c r="D314" s="64"/>
    </row>
    <row r="315" spans="1:4" ht="15.75" customHeight="1">
      <c r="A315" s="64"/>
      <c r="B315" s="64"/>
      <c r="C315" s="64"/>
      <c r="D315" s="64"/>
    </row>
    <row r="316" spans="1:4" ht="15.75" customHeight="1">
      <c r="A316" s="64"/>
      <c r="B316" s="64"/>
      <c r="C316" s="64"/>
      <c r="D316" s="64"/>
    </row>
    <row r="317" spans="1:4" ht="15.75" customHeight="1">
      <c r="A317" s="64"/>
      <c r="B317" s="64"/>
      <c r="C317" s="64"/>
      <c r="D317" s="64"/>
    </row>
    <row r="318" spans="1:4" ht="15.75" customHeight="1">
      <c r="A318" s="64"/>
      <c r="B318" s="64"/>
      <c r="C318" s="64"/>
      <c r="D318" s="64"/>
    </row>
    <row r="319" spans="1:4" ht="15.75" customHeight="1">
      <c r="A319" s="64"/>
      <c r="B319" s="64"/>
      <c r="C319" s="64"/>
      <c r="D319" s="64"/>
    </row>
    <row r="320" spans="1:4" ht="15.75" customHeight="1">
      <c r="A320" s="64"/>
      <c r="B320" s="64"/>
      <c r="C320" s="64"/>
      <c r="D320" s="64"/>
    </row>
    <row r="321" spans="1:4" ht="15.75" customHeight="1">
      <c r="A321" s="64"/>
      <c r="B321" s="64"/>
      <c r="C321" s="64"/>
      <c r="D321" s="64"/>
    </row>
    <row r="322" spans="1:4" ht="15.75" customHeight="1">
      <c r="A322" s="64"/>
      <c r="B322" s="64"/>
      <c r="C322" s="64"/>
      <c r="D322" s="64"/>
    </row>
    <row r="323" spans="1:4" ht="15.75" customHeight="1">
      <c r="A323" s="64"/>
      <c r="B323" s="64"/>
      <c r="C323" s="64"/>
      <c r="D323" s="64"/>
    </row>
    <row r="324" spans="1:4" ht="15.75" customHeight="1">
      <c r="A324" s="64"/>
      <c r="B324" s="64"/>
      <c r="C324" s="64"/>
      <c r="D324" s="64"/>
    </row>
    <row r="325" spans="1:4" ht="15.75" customHeight="1">
      <c r="A325" s="64"/>
      <c r="B325" s="64"/>
      <c r="C325" s="64"/>
      <c r="D325" s="64"/>
    </row>
    <row r="326" spans="1:4" ht="15.75" customHeight="1">
      <c r="A326" s="64"/>
      <c r="B326" s="64"/>
      <c r="C326" s="64"/>
      <c r="D326" s="64"/>
    </row>
    <row r="327" spans="1:4" ht="15.75" customHeight="1">
      <c r="A327" s="64"/>
      <c r="B327" s="64"/>
      <c r="C327" s="64"/>
      <c r="D327" s="64"/>
    </row>
    <row r="328" spans="1:4" ht="15.75" customHeight="1">
      <c r="A328" s="64"/>
      <c r="B328" s="64"/>
      <c r="C328" s="64"/>
      <c r="D328" s="64"/>
    </row>
    <row r="329" spans="1:4" ht="15.75" customHeight="1">
      <c r="A329" s="64"/>
      <c r="B329" s="64"/>
      <c r="C329" s="64"/>
      <c r="D329" s="64"/>
    </row>
    <row r="330" spans="1:4" ht="15.75" customHeight="1">
      <c r="A330" s="64"/>
      <c r="B330" s="64"/>
      <c r="C330" s="64"/>
      <c r="D330" s="64"/>
    </row>
    <row r="331" spans="1:4" ht="15.75" customHeight="1">
      <c r="A331" s="64"/>
      <c r="B331" s="64"/>
      <c r="C331" s="64"/>
      <c r="D331" s="64"/>
    </row>
    <row r="332" spans="1:4" ht="15.75" customHeight="1">
      <c r="A332" s="64"/>
      <c r="B332" s="64"/>
      <c r="C332" s="64"/>
      <c r="D332" s="64"/>
    </row>
    <row r="333" spans="1:4" ht="15.75" customHeight="1">
      <c r="A333" s="64"/>
      <c r="B333" s="64"/>
      <c r="C333" s="64"/>
      <c r="D333" s="64"/>
    </row>
    <row r="334" spans="1:4" ht="15.75" customHeight="1">
      <c r="A334" s="64"/>
      <c r="B334" s="64"/>
      <c r="C334" s="64"/>
      <c r="D334" s="64"/>
    </row>
    <row r="335" spans="1:4" ht="15.75" customHeight="1">
      <c r="A335" s="64"/>
      <c r="B335" s="64"/>
      <c r="C335" s="64"/>
      <c r="D335" s="64"/>
    </row>
    <row r="336" spans="1:4" ht="15.75" customHeight="1">
      <c r="A336" s="64"/>
      <c r="B336" s="64"/>
      <c r="C336" s="64"/>
      <c r="D336" s="64"/>
    </row>
    <row r="337" spans="1:4" ht="15.75" customHeight="1">
      <c r="A337" s="64"/>
      <c r="B337" s="64"/>
      <c r="C337" s="64"/>
      <c r="D337" s="64"/>
    </row>
    <row r="338" spans="1:4" ht="15.75" customHeight="1">
      <c r="A338" s="64"/>
      <c r="B338" s="64"/>
      <c r="C338" s="64"/>
      <c r="D338" s="64"/>
    </row>
    <row r="339" spans="1:4" ht="15.75" customHeight="1">
      <c r="A339" s="64"/>
      <c r="B339" s="64"/>
      <c r="C339" s="64"/>
      <c r="D339" s="64"/>
    </row>
    <row r="340" spans="1:4" ht="15.75" customHeight="1">
      <c r="A340" s="64"/>
      <c r="B340" s="64"/>
      <c r="C340" s="64"/>
      <c r="D340" s="64"/>
    </row>
    <row r="341" spans="1:4" ht="15.75" customHeight="1">
      <c r="A341" s="64"/>
      <c r="B341" s="64"/>
      <c r="C341" s="64"/>
      <c r="D341" s="64"/>
    </row>
    <row r="342" spans="1:4" ht="15.75" customHeight="1">
      <c r="A342" s="64"/>
      <c r="B342" s="64"/>
      <c r="C342" s="64"/>
      <c r="D342" s="64"/>
    </row>
    <row r="343" spans="1:4" ht="15.75" customHeight="1">
      <c r="A343" s="64"/>
      <c r="B343" s="64"/>
      <c r="C343" s="64"/>
      <c r="D343" s="64"/>
    </row>
    <row r="344" spans="1:4" ht="15.75" customHeight="1">
      <c r="A344" s="64"/>
      <c r="B344" s="64"/>
      <c r="C344" s="64"/>
      <c r="D344" s="64"/>
    </row>
    <row r="345" spans="1:4" ht="15.75" customHeight="1">
      <c r="A345" s="64"/>
      <c r="B345" s="64"/>
      <c r="C345" s="64"/>
      <c r="D345" s="64"/>
    </row>
    <row r="346" spans="1:4" ht="15.75" customHeight="1">
      <c r="A346" s="64"/>
      <c r="B346" s="64"/>
      <c r="C346" s="64"/>
      <c r="D346" s="64"/>
    </row>
    <row r="347" spans="1:4" ht="15.75" customHeight="1">
      <c r="A347" s="64"/>
      <c r="B347" s="64"/>
      <c r="C347" s="64"/>
      <c r="D347" s="64"/>
    </row>
    <row r="348" spans="1:4" ht="15.75" customHeight="1">
      <c r="A348" s="64"/>
      <c r="B348" s="64"/>
      <c r="C348" s="64"/>
      <c r="D348" s="64"/>
    </row>
    <row r="349" spans="1:4" ht="15.75" customHeight="1">
      <c r="A349" s="64"/>
      <c r="B349" s="64"/>
      <c r="C349" s="64"/>
      <c r="D349" s="64"/>
    </row>
    <row r="350" spans="1:4" ht="15.75" customHeight="1">
      <c r="A350" s="64"/>
      <c r="B350" s="64"/>
      <c r="C350" s="64"/>
      <c r="D350" s="64"/>
    </row>
    <row r="351" spans="1:4" ht="15.75" customHeight="1">
      <c r="A351" s="64"/>
      <c r="B351" s="64"/>
      <c r="C351" s="64"/>
      <c r="D351" s="64"/>
    </row>
    <row r="352" spans="1:4" ht="15.75" customHeight="1">
      <c r="A352" s="64"/>
      <c r="B352" s="64"/>
      <c r="C352" s="64"/>
      <c r="D352" s="64"/>
    </row>
    <row r="353" spans="1:4" ht="15.75" customHeight="1">
      <c r="A353" s="64"/>
      <c r="B353" s="64"/>
      <c r="C353" s="64"/>
      <c r="D353" s="64"/>
    </row>
    <row r="354" spans="1:4" ht="15.75" customHeight="1">
      <c r="A354" s="64"/>
      <c r="B354" s="64"/>
      <c r="C354" s="64"/>
      <c r="D354" s="64"/>
    </row>
    <row r="355" spans="1:4" ht="15.75" customHeight="1">
      <c r="A355" s="64"/>
      <c r="B355" s="64"/>
      <c r="C355" s="64"/>
      <c r="D355" s="64"/>
    </row>
    <row r="356" spans="1:4" ht="15.75" customHeight="1">
      <c r="A356" s="64"/>
      <c r="B356" s="64"/>
      <c r="C356" s="64"/>
      <c r="D356" s="64"/>
    </row>
    <row r="357" spans="1:4" ht="15.75" customHeight="1">
      <c r="A357" s="64"/>
      <c r="B357" s="64"/>
      <c r="C357" s="64"/>
      <c r="D357" s="64"/>
    </row>
    <row r="358" spans="1:4" ht="15.75" customHeight="1">
      <c r="A358" s="64"/>
      <c r="B358" s="64"/>
      <c r="C358" s="64"/>
      <c r="D358" s="64"/>
    </row>
    <row r="359" spans="1:4" ht="15.75" customHeight="1">
      <c r="A359" s="64"/>
      <c r="B359" s="64"/>
      <c r="C359" s="64"/>
      <c r="D359" s="64"/>
    </row>
    <row r="360" spans="1:4" ht="15.75" customHeight="1">
      <c r="A360" s="64"/>
      <c r="B360" s="64"/>
      <c r="C360" s="64"/>
      <c r="D360" s="64"/>
    </row>
    <row r="361" spans="1:4" ht="15.75" customHeight="1">
      <c r="A361" s="64"/>
      <c r="B361" s="64"/>
      <c r="C361" s="64"/>
      <c r="D361" s="64"/>
    </row>
    <row r="362" spans="1:4" ht="15.75" customHeight="1">
      <c r="A362" s="64"/>
      <c r="B362" s="64"/>
      <c r="C362" s="64"/>
      <c r="D362" s="64"/>
    </row>
    <row r="363" spans="1:4" ht="15.75" customHeight="1">
      <c r="A363" s="64"/>
      <c r="B363" s="64"/>
      <c r="C363" s="64"/>
      <c r="D363" s="64"/>
    </row>
    <row r="364" spans="1:4" ht="15.75" customHeight="1">
      <c r="A364" s="64"/>
      <c r="B364" s="64"/>
      <c r="C364" s="64"/>
      <c r="D364" s="64"/>
    </row>
    <row r="365" spans="1:4" ht="15.75" customHeight="1">
      <c r="A365" s="64"/>
      <c r="B365" s="64"/>
      <c r="C365" s="64"/>
      <c r="D365" s="64"/>
    </row>
    <row r="366" spans="1:4" ht="15.75" customHeight="1">
      <c r="A366" s="64"/>
      <c r="B366" s="64"/>
      <c r="C366" s="64"/>
      <c r="D366" s="64"/>
    </row>
    <row r="367" spans="1:4" ht="15.75" customHeight="1">
      <c r="A367" s="64"/>
      <c r="B367" s="64"/>
      <c r="C367" s="64"/>
      <c r="D367" s="64"/>
    </row>
    <row r="368" spans="1:4" ht="15.75" customHeight="1">
      <c r="A368" s="64"/>
      <c r="B368" s="64"/>
      <c r="C368" s="64"/>
      <c r="D368" s="64"/>
    </row>
    <row r="369" spans="1:4" ht="15.75" customHeight="1">
      <c r="A369" s="64"/>
      <c r="B369" s="64"/>
      <c r="C369" s="64"/>
      <c r="D369" s="64"/>
    </row>
    <row r="370" spans="1:4" ht="15.75" customHeight="1">
      <c r="A370" s="64"/>
      <c r="B370" s="64"/>
      <c r="C370" s="64"/>
      <c r="D370" s="64"/>
    </row>
    <row r="371" spans="1:4" ht="15.75" customHeight="1">
      <c r="A371" s="64"/>
      <c r="B371" s="64"/>
      <c r="C371" s="64"/>
      <c r="D371" s="64"/>
    </row>
    <row r="372" spans="1:4" ht="15.75" customHeight="1">
      <c r="A372" s="64"/>
      <c r="B372" s="64"/>
      <c r="C372" s="64"/>
      <c r="D372" s="64"/>
    </row>
    <row r="373" spans="1:4" ht="15.75" customHeight="1">
      <c r="A373" s="64"/>
      <c r="B373" s="64"/>
      <c r="C373" s="64"/>
      <c r="D373" s="64"/>
    </row>
    <row r="374" spans="1:4" ht="15.75" customHeight="1">
      <c r="A374" s="64"/>
      <c r="B374" s="64"/>
      <c r="C374" s="64"/>
      <c r="D374" s="64"/>
    </row>
    <row r="375" spans="1:4" ht="15.75" customHeight="1">
      <c r="A375" s="64"/>
      <c r="B375" s="64"/>
      <c r="C375" s="64"/>
      <c r="D375" s="64"/>
    </row>
    <row r="376" spans="1:4" ht="15.75" customHeight="1">
      <c r="A376" s="64"/>
      <c r="B376" s="64"/>
      <c r="C376" s="64"/>
      <c r="D376" s="64"/>
    </row>
    <row r="377" spans="1:4" ht="15.75" customHeight="1">
      <c r="A377" s="64"/>
      <c r="B377" s="64"/>
      <c r="C377" s="64"/>
      <c r="D377" s="64"/>
    </row>
    <row r="378" spans="1:4" ht="15.75" customHeight="1">
      <c r="A378" s="64"/>
      <c r="B378" s="64"/>
      <c r="C378" s="64"/>
      <c r="D378" s="64"/>
    </row>
    <row r="379" spans="1:4" ht="15.75" customHeight="1">
      <c r="A379" s="64"/>
      <c r="B379" s="64"/>
      <c r="C379" s="64"/>
      <c r="D379" s="64"/>
    </row>
    <row r="380" spans="1:4" ht="15.75" customHeight="1">
      <c r="A380" s="64"/>
      <c r="B380" s="64"/>
      <c r="C380" s="64"/>
      <c r="D380" s="64"/>
    </row>
    <row r="381" spans="1:4" ht="15.75" customHeight="1">
      <c r="A381" s="64"/>
      <c r="B381" s="64"/>
      <c r="C381" s="64"/>
      <c r="D381" s="64"/>
    </row>
    <row r="382" spans="1:4" ht="15.75" customHeight="1">
      <c r="A382" s="64"/>
      <c r="B382" s="64"/>
      <c r="C382" s="64"/>
      <c r="D382" s="64"/>
    </row>
    <row r="383" spans="1:4" ht="15.75" customHeight="1">
      <c r="A383" s="64"/>
      <c r="B383" s="64"/>
      <c r="C383" s="64"/>
      <c r="D383" s="64"/>
    </row>
    <row r="384" spans="1:4" ht="15.75" customHeight="1">
      <c r="A384" s="64"/>
      <c r="B384" s="64"/>
      <c r="C384" s="64"/>
      <c r="D384" s="64"/>
    </row>
    <row r="385" spans="1:4" ht="15.75" customHeight="1">
      <c r="A385" s="64"/>
      <c r="B385" s="64"/>
      <c r="C385" s="64"/>
      <c r="D385" s="64"/>
    </row>
    <row r="386" spans="1:4" ht="15.75" customHeight="1">
      <c r="A386" s="64"/>
      <c r="B386" s="64"/>
      <c r="C386" s="64"/>
      <c r="D386" s="64"/>
    </row>
    <row r="387" spans="1:4" ht="15.75" customHeight="1">
      <c r="A387" s="64"/>
      <c r="B387" s="64"/>
      <c r="C387" s="64"/>
      <c r="D387" s="64"/>
    </row>
    <row r="388" spans="1:4" ht="15.75" customHeight="1">
      <c r="A388" s="64"/>
      <c r="B388" s="64"/>
      <c r="C388" s="64"/>
      <c r="D388" s="64"/>
    </row>
    <row r="389" spans="1:4" ht="15.75" customHeight="1">
      <c r="A389" s="64"/>
      <c r="B389" s="64"/>
      <c r="C389" s="64"/>
      <c r="D389" s="64"/>
    </row>
    <row r="390" spans="1:4" ht="15.75" customHeight="1">
      <c r="A390" s="64"/>
      <c r="B390" s="64"/>
      <c r="C390" s="64"/>
      <c r="D390" s="64"/>
    </row>
    <row r="391" spans="1:4" ht="15.75" customHeight="1">
      <c r="A391" s="64"/>
      <c r="B391" s="64"/>
      <c r="C391" s="64"/>
      <c r="D391" s="64"/>
    </row>
    <row r="392" spans="1:4" ht="15.75" customHeight="1">
      <c r="A392" s="64"/>
      <c r="B392" s="64"/>
      <c r="C392" s="64"/>
      <c r="D392" s="64"/>
    </row>
    <row r="393" spans="1:4" ht="15.75" customHeight="1">
      <c r="A393" s="64"/>
      <c r="B393" s="64"/>
      <c r="C393" s="64"/>
      <c r="D393" s="64"/>
    </row>
    <row r="394" spans="1:4" ht="15.75" customHeight="1">
      <c r="A394" s="64"/>
      <c r="B394" s="64"/>
      <c r="C394" s="64"/>
      <c r="D394" s="64"/>
    </row>
    <row r="395" spans="1:4" ht="15.75" customHeight="1">
      <c r="A395" s="64"/>
      <c r="B395" s="64"/>
      <c r="C395" s="64"/>
      <c r="D395" s="64"/>
    </row>
    <row r="396" spans="1:4" ht="15.75" customHeight="1">
      <c r="A396" s="64"/>
      <c r="B396" s="64"/>
      <c r="C396" s="64"/>
      <c r="D396" s="64"/>
    </row>
    <row r="397" spans="1:4" ht="15.75" customHeight="1">
      <c r="A397" s="64"/>
      <c r="B397" s="64"/>
      <c r="C397" s="64"/>
      <c r="D397" s="64"/>
    </row>
    <row r="398" spans="1:4" ht="15.75" customHeight="1">
      <c r="A398" s="64"/>
      <c r="B398" s="64"/>
      <c r="C398" s="64"/>
      <c r="D398" s="64"/>
    </row>
    <row r="399" spans="1:4" ht="15.75" customHeight="1">
      <c r="A399" s="64"/>
      <c r="B399" s="64"/>
      <c r="C399" s="64"/>
      <c r="D399" s="64"/>
    </row>
    <row r="400" spans="1:4" ht="15.75" customHeight="1">
      <c r="A400" s="64"/>
      <c r="B400" s="64"/>
      <c r="C400" s="64"/>
      <c r="D400" s="64"/>
    </row>
    <row r="401" spans="1:4" ht="15.75" customHeight="1">
      <c r="A401" s="64"/>
      <c r="B401" s="64"/>
      <c r="C401" s="64"/>
      <c r="D401" s="64"/>
    </row>
    <row r="402" spans="1:4" ht="15.75" customHeight="1">
      <c r="A402" s="64"/>
      <c r="B402" s="64"/>
      <c r="C402" s="64"/>
      <c r="D402" s="64"/>
    </row>
    <row r="403" spans="1:4" ht="15.75" customHeight="1">
      <c r="A403" s="64"/>
      <c r="B403" s="64"/>
      <c r="C403" s="64"/>
      <c r="D403" s="64"/>
    </row>
    <row r="404" spans="1:4" ht="15.75" customHeight="1">
      <c r="A404" s="64"/>
      <c r="B404" s="64"/>
      <c r="C404" s="64"/>
      <c r="D404" s="64"/>
    </row>
    <row r="405" spans="1:4" ht="15.75" customHeight="1">
      <c r="A405" s="64"/>
      <c r="B405" s="64"/>
      <c r="C405" s="64"/>
      <c r="D405" s="64"/>
    </row>
    <row r="406" spans="1:4" ht="15.75" customHeight="1">
      <c r="A406" s="64"/>
      <c r="B406" s="64"/>
      <c r="C406" s="64"/>
      <c r="D406" s="64"/>
    </row>
    <row r="407" spans="1:4" ht="15.75" customHeight="1">
      <c r="A407" s="64"/>
      <c r="B407" s="64"/>
      <c r="C407" s="64"/>
      <c r="D407" s="64"/>
    </row>
    <row r="408" spans="1:4" ht="15.75" customHeight="1">
      <c r="A408" s="64"/>
      <c r="B408" s="64"/>
      <c r="C408" s="64"/>
      <c r="D408" s="64"/>
    </row>
    <row r="409" spans="1:4" ht="15.75" customHeight="1">
      <c r="A409" s="64"/>
      <c r="B409" s="64"/>
      <c r="C409" s="64"/>
      <c r="D409" s="64"/>
    </row>
    <row r="410" spans="1:4" ht="15.75" customHeight="1">
      <c r="A410" s="64"/>
      <c r="B410" s="64"/>
      <c r="C410" s="64"/>
      <c r="D410" s="64"/>
    </row>
    <row r="411" spans="1:4" ht="15.75" customHeight="1">
      <c r="A411" s="64"/>
      <c r="B411" s="64"/>
      <c r="C411" s="64"/>
      <c r="D411" s="64"/>
    </row>
    <row r="412" spans="1:4" ht="15.75" customHeight="1">
      <c r="A412" s="64"/>
      <c r="B412" s="64"/>
      <c r="C412" s="64"/>
      <c r="D412" s="64"/>
    </row>
    <row r="413" spans="1:4" ht="15.75" customHeight="1">
      <c r="A413" s="64"/>
      <c r="B413" s="64"/>
      <c r="C413" s="64"/>
      <c r="D413" s="64"/>
    </row>
    <row r="414" spans="1:4" ht="15.75" customHeight="1">
      <c r="A414" s="64"/>
      <c r="B414" s="64"/>
      <c r="C414" s="64"/>
      <c r="D414" s="64"/>
    </row>
    <row r="415" spans="1:4" ht="15.75" customHeight="1">
      <c r="A415" s="64"/>
      <c r="B415" s="64"/>
      <c r="C415" s="64"/>
      <c r="D415" s="64"/>
    </row>
    <row r="416" spans="1:4" ht="15.75" customHeight="1">
      <c r="A416" s="64"/>
      <c r="B416" s="64"/>
      <c r="C416" s="64"/>
      <c r="D416" s="64"/>
    </row>
    <row r="417" spans="1:4" ht="15.75" customHeight="1">
      <c r="A417" s="64"/>
      <c r="B417" s="64"/>
      <c r="C417" s="64"/>
      <c r="D417" s="64"/>
    </row>
    <row r="418" spans="1:4" ht="15.75" customHeight="1">
      <c r="A418" s="64"/>
      <c r="B418" s="64"/>
      <c r="C418" s="64"/>
      <c r="D418" s="64"/>
    </row>
    <row r="419" spans="1:4" ht="15.75" customHeight="1">
      <c r="A419" s="64"/>
      <c r="B419" s="64"/>
      <c r="C419" s="64"/>
      <c r="D419" s="64"/>
    </row>
    <row r="420" spans="1:4" ht="15.75" customHeight="1">
      <c r="A420" s="64"/>
      <c r="B420" s="64"/>
      <c r="C420" s="64"/>
      <c r="D420" s="64"/>
    </row>
    <row r="421" spans="1:4" ht="15.75" customHeight="1">
      <c r="A421" s="64"/>
      <c r="B421" s="64"/>
      <c r="C421" s="64"/>
      <c r="D421" s="64"/>
    </row>
    <row r="422" spans="1:4" ht="15.75" customHeight="1">
      <c r="A422" s="64"/>
      <c r="B422" s="64"/>
      <c r="C422" s="64"/>
      <c r="D422" s="64"/>
    </row>
    <row r="423" spans="1:4" ht="15.75" customHeight="1">
      <c r="A423" s="64"/>
      <c r="B423" s="64"/>
      <c r="C423" s="64"/>
      <c r="D423" s="64"/>
    </row>
    <row r="424" spans="1:4" ht="15.75" customHeight="1">
      <c r="A424" s="64"/>
      <c r="B424" s="64"/>
      <c r="C424" s="64"/>
      <c r="D424" s="64"/>
    </row>
    <row r="425" spans="1:4" ht="15.75" customHeight="1">
      <c r="A425" s="64"/>
      <c r="B425" s="64"/>
      <c r="C425" s="64"/>
      <c r="D425" s="64"/>
    </row>
    <row r="426" spans="1:4" ht="15.75" customHeight="1">
      <c r="A426" s="64"/>
      <c r="B426" s="64"/>
      <c r="C426" s="64"/>
      <c r="D426" s="64"/>
    </row>
    <row r="427" spans="1:4" ht="15.75" customHeight="1">
      <c r="A427" s="64"/>
      <c r="B427" s="64"/>
      <c r="C427" s="64"/>
      <c r="D427" s="64"/>
    </row>
    <row r="428" spans="1:4" ht="15.75" customHeight="1">
      <c r="A428" s="64"/>
      <c r="B428" s="64"/>
      <c r="C428" s="64"/>
      <c r="D428" s="64"/>
    </row>
    <row r="429" spans="1:4" ht="15.75" customHeight="1">
      <c r="A429" s="64"/>
      <c r="B429" s="64"/>
      <c r="C429" s="64"/>
      <c r="D429" s="64"/>
    </row>
    <row r="430" spans="1:4" ht="15.75" customHeight="1">
      <c r="A430" s="64"/>
      <c r="B430" s="64"/>
      <c r="C430" s="64"/>
      <c r="D430" s="64"/>
    </row>
    <row r="431" spans="1:4" ht="15.75" customHeight="1">
      <c r="A431" s="64"/>
      <c r="B431" s="64"/>
      <c r="C431" s="64"/>
      <c r="D431" s="64"/>
    </row>
    <row r="432" spans="1:4" ht="15.75" customHeight="1">
      <c r="A432" s="64"/>
      <c r="B432" s="64"/>
      <c r="C432" s="64"/>
      <c r="D432" s="64"/>
    </row>
    <row r="433" spans="1:4" ht="15.75" customHeight="1">
      <c r="A433" s="64"/>
      <c r="B433" s="64"/>
      <c r="C433" s="64"/>
      <c r="D433" s="64"/>
    </row>
    <row r="434" spans="1:4" ht="15.75" customHeight="1">
      <c r="A434" s="64"/>
      <c r="B434" s="64"/>
      <c r="C434" s="64"/>
      <c r="D434" s="64"/>
    </row>
    <row r="435" spans="1:4" ht="15.75" customHeight="1">
      <c r="A435" s="64"/>
      <c r="B435" s="64"/>
      <c r="C435" s="64"/>
      <c r="D435" s="64"/>
    </row>
    <row r="436" spans="1:4" ht="15.75" customHeight="1">
      <c r="A436" s="64"/>
      <c r="B436" s="64"/>
      <c r="C436" s="64"/>
      <c r="D436" s="64"/>
    </row>
    <row r="437" spans="1:4" ht="15.75" customHeight="1">
      <c r="A437" s="64"/>
      <c r="B437" s="64"/>
      <c r="C437" s="64"/>
      <c r="D437" s="64"/>
    </row>
    <row r="438" spans="1:4" ht="15.75" customHeight="1">
      <c r="A438" s="64"/>
      <c r="B438" s="64"/>
      <c r="C438" s="64"/>
      <c r="D438" s="64"/>
    </row>
    <row r="439" spans="1:4" ht="15.75" customHeight="1">
      <c r="A439" s="64"/>
      <c r="B439" s="64"/>
      <c r="C439" s="64"/>
      <c r="D439" s="64"/>
    </row>
    <row r="440" spans="1:4" ht="15.75" customHeight="1">
      <c r="A440" s="64"/>
      <c r="B440" s="64"/>
      <c r="C440" s="64"/>
      <c r="D440" s="64"/>
    </row>
    <row r="441" spans="1:4" ht="15.75" customHeight="1">
      <c r="A441" s="64"/>
      <c r="B441" s="64"/>
      <c r="C441" s="64"/>
      <c r="D441" s="64"/>
    </row>
    <row r="442" spans="1:4" ht="15.75" customHeight="1">
      <c r="A442" s="64"/>
      <c r="B442" s="64"/>
      <c r="C442" s="64"/>
      <c r="D442" s="64"/>
    </row>
    <row r="443" spans="1:4" ht="15.75" customHeight="1">
      <c r="A443" s="64"/>
      <c r="B443" s="64"/>
      <c r="C443" s="64"/>
      <c r="D443" s="64"/>
    </row>
    <row r="444" spans="1:4" ht="15.75" customHeight="1">
      <c r="A444" s="64"/>
      <c r="B444" s="64"/>
      <c r="C444" s="64"/>
      <c r="D444" s="64"/>
    </row>
    <row r="445" spans="1:4" ht="15.75" customHeight="1">
      <c r="A445" s="64"/>
      <c r="B445" s="64"/>
      <c r="C445" s="64"/>
      <c r="D445" s="64"/>
    </row>
    <row r="446" spans="1:4" ht="15.75" customHeight="1">
      <c r="A446" s="64"/>
      <c r="B446" s="64"/>
      <c r="C446" s="64"/>
      <c r="D446" s="64"/>
    </row>
    <row r="447" spans="1:4" ht="15.75" customHeight="1">
      <c r="A447" s="64"/>
      <c r="B447" s="64"/>
      <c r="C447" s="64"/>
      <c r="D447" s="64"/>
    </row>
    <row r="448" spans="1:4" ht="15.75" customHeight="1">
      <c r="A448" s="64"/>
      <c r="B448" s="64"/>
      <c r="C448" s="64"/>
      <c r="D448" s="64"/>
    </row>
    <row r="449" spans="1:4" ht="15.75" customHeight="1">
      <c r="A449" s="64"/>
      <c r="B449" s="64"/>
      <c r="C449" s="64"/>
      <c r="D449" s="64"/>
    </row>
    <row r="450" spans="1:4" ht="15.75" customHeight="1">
      <c r="A450" s="64"/>
      <c r="B450" s="64"/>
      <c r="C450" s="64"/>
      <c r="D450" s="64"/>
    </row>
    <row r="451" spans="1:4" ht="15.75" customHeight="1">
      <c r="A451" s="64"/>
      <c r="B451" s="64"/>
      <c r="C451" s="64"/>
      <c r="D451" s="64"/>
    </row>
    <row r="452" spans="1:4" ht="15.75" customHeight="1">
      <c r="A452" s="64"/>
      <c r="B452" s="64"/>
      <c r="C452" s="64"/>
      <c r="D452" s="64"/>
    </row>
    <row r="453" spans="1:4" ht="15.75" customHeight="1">
      <c r="A453" s="64"/>
      <c r="B453" s="64"/>
      <c r="C453" s="64"/>
      <c r="D453" s="64"/>
    </row>
    <row r="454" spans="1:4" ht="15.75" customHeight="1">
      <c r="A454" s="64"/>
      <c r="B454" s="64"/>
      <c r="C454" s="64"/>
      <c r="D454" s="64"/>
    </row>
    <row r="455" spans="1:4" ht="15.75" customHeight="1">
      <c r="A455" s="64"/>
      <c r="B455" s="64"/>
      <c r="C455" s="64"/>
      <c r="D455" s="64"/>
    </row>
    <row r="456" spans="1:4" ht="15.75" customHeight="1">
      <c r="A456" s="64"/>
      <c r="B456" s="64"/>
      <c r="C456" s="64"/>
      <c r="D456" s="64"/>
    </row>
    <row r="457" spans="1:4" ht="15.75" customHeight="1">
      <c r="A457" s="64"/>
      <c r="B457" s="64"/>
      <c r="C457" s="64"/>
      <c r="D457" s="64"/>
    </row>
    <row r="458" spans="1:4" ht="15.75" customHeight="1">
      <c r="A458" s="64"/>
      <c r="B458" s="64"/>
      <c r="C458" s="64"/>
      <c r="D458" s="64"/>
    </row>
    <row r="459" spans="1:4" ht="15.75" customHeight="1">
      <c r="A459" s="64"/>
      <c r="B459" s="64"/>
      <c r="C459" s="64"/>
      <c r="D459" s="64"/>
    </row>
    <row r="460" spans="1:4" ht="15.75" customHeight="1">
      <c r="A460" s="64"/>
      <c r="B460" s="64"/>
      <c r="C460" s="64"/>
      <c r="D460" s="64"/>
    </row>
    <row r="461" spans="1:4" ht="15.75" customHeight="1">
      <c r="A461" s="64"/>
      <c r="B461" s="64"/>
      <c r="C461" s="64"/>
      <c r="D461" s="64"/>
    </row>
    <row r="462" spans="1:4" ht="15.75" customHeight="1">
      <c r="A462" s="64"/>
      <c r="B462" s="64"/>
      <c r="C462" s="64"/>
      <c r="D462" s="64"/>
    </row>
    <row r="463" spans="1:4" ht="15.75" customHeight="1">
      <c r="A463" s="64"/>
      <c r="B463" s="64"/>
      <c r="C463" s="64"/>
      <c r="D463" s="64"/>
    </row>
    <row r="464" spans="1:4" ht="15.75" customHeight="1">
      <c r="A464" s="64"/>
      <c r="B464" s="64"/>
      <c r="C464" s="64"/>
      <c r="D464" s="64"/>
    </row>
    <row r="465" spans="1:4" ht="15.75" customHeight="1">
      <c r="A465" s="64"/>
      <c r="B465" s="64"/>
      <c r="C465" s="64"/>
      <c r="D465" s="64"/>
    </row>
    <row r="466" spans="1:4" ht="15.75" customHeight="1">
      <c r="A466" s="64"/>
      <c r="B466" s="64"/>
      <c r="C466" s="64"/>
      <c r="D466" s="64"/>
    </row>
    <row r="467" spans="1:4" ht="15.75" customHeight="1">
      <c r="A467" s="64"/>
      <c r="B467" s="64"/>
      <c r="C467" s="64"/>
      <c r="D467" s="64"/>
    </row>
    <row r="468" spans="1:4" ht="15.75" customHeight="1">
      <c r="A468" s="64"/>
      <c r="B468" s="64"/>
      <c r="C468" s="64"/>
      <c r="D468" s="64"/>
    </row>
    <row r="469" spans="1:4" ht="15.75" customHeight="1">
      <c r="A469" s="64"/>
      <c r="B469" s="64"/>
      <c r="C469" s="64"/>
      <c r="D469" s="64"/>
    </row>
    <row r="470" spans="1:4" ht="15.75" customHeight="1">
      <c r="A470" s="64"/>
      <c r="B470" s="64"/>
      <c r="C470" s="64"/>
      <c r="D470" s="64"/>
    </row>
    <row r="471" spans="1:4" ht="15.75" customHeight="1">
      <c r="A471" s="64"/>
      <c r="B471" s="64"/>
      <c r="C471" s="64"/>
      <c r="D471" s="64"/>
    </row>
    <row r="472" spans="1:4" ht="15.75" customHeight="1">
      <c r="A472" s="64"/>
      <c r="B472" s="64"/>
      <c r="C472" s="64"/>
      <c r="D472" s="64"/>
    </row>
    <row r="473" spans="1:4" ht="15.75" customHeight="1">
      <c r="A473" s="64"/>
      <c r="B473" s="64"/>
      <c r="C473" s="64"/>
      <c r="D473" s="64"/>
    </row>
    <row r="474" spans="1:4" ht="15.75" customHeight="1">
      <c r="A474" s="64"/>
      <c r="B474" s="64"/>
      <c r="C474" s="64"/>
      <c r="D474" s="64"/>
    </row>
    <row r="475" spans="1:4" ht="15.75" customHeight="1">
      <c r="A475" s="64"/>
      <c r="B475" s="64"/>
      <c r="C475" s="64"/>
      <c r="D475" s="64"/>
    </row>
    <row r="476" spans="1:4" ht="15.75" customHeight="1">
      <c r="A476" s="64"/>
      <c r="B476" s="64"/>
      <c r="C476" s="64"/>
      <c r="D476" s="64"/>
    </row>
    <row r="477" spans="1:4" ht="15.75" customHeight="1">
      <c r="A477" s="64"/>
      <c r="B477" s="64"/>
      <c r="C477" s="64"/>
      <c r="D477" s="64"/>
    </row>
    <row r="478" spans="1:4" ht="15.75" customHeight="1">
      <c r="A478" s="64"/>
      <c r="B478" s="64"/>
      <c r="C478" s="64"/>
      <c r="D478" s="64"/>
    </row>
    <row r="479" spans="1:4" ht="15.75" customHeight="1">
      <c r="A479" s="64"/>
      <c r="B479" s="64"/>
      <c r="C479" s="64"/>
      <c r="D479" s="64"/>
    </row>
    <row r="480" spans="1:4" ht="15.75" customHeight="1">
      <c r="A480" s="64"/>
      <c r="B480" s="64"/>
      <c r="C480" s="64"/>
      <c r="D480" s="64"/>
    </row>
    <row r="481" spans="1:4" ht="15.75" customHeight="1">
      <c r="A481" s="64"/>
      <c r="B481" s="64"/>
      <c r="C481" s="64"/>
      <c r="D481" s="64"/>
    </row>
    <row r="482" spans="1:4" ht="15.75" customHeight="1">
      <c r="A482" s="64"/>
      <c r="B482" s="64"/>
      <c r="C482" s="64"/>
      <c r="D482" s="64"/>
    </row>
    <row r="483" spans="1:4" ht="15.75" customHeight="1">
      <c r="A483" s="64"/>
      <c r="B483" s="64"/>
      <c r="C483" s="64"/>
      <c r="D483" s="64"/>
    </row>
    <row r="484" spans="1:4" ht="15.75" customHeight="1">
      <c r="A484" s="64"/>
      <c r="B484" s="64"/>
      <c r="C484" s="64"/>
      <c r="D484" s="64"/>
    </row>
    <row r="485" spans="1:4" ht="15.75" customHeight="1">
      <c r="A485" s="64"/>
      <c r="B485" s="64"/>
      <c r="C485" s="64"/>
      <c r="D485" s="64"/>
    </row>
    <row r="486" spans="1:4" ht="15.75" customHeight="1">
      <c r="A486" s="64"/>
      <c r="B486" s="64"/>
      <c r="C486" s="64"/>
      <c r="D486" s="64"/>
    </row>
    <row r="487" spans="1:4" ht="15.75" customHeight="1">
      <c r="A487" s="64"/>
      <c r="B487" s="64"/>
      <c r="C487" s="64"/>
      <c r="D487" s="64"/>
    </row>
    <row r="488" spans="1:4" ht="15.75" customHeight="1">
      <c r="A488" s="64"/>
      <c r="B488" s="64"/>
      <c r="C488" s="64"/>
      <c r="D488" s="64"/>
    </row>
    <row r="489" spans="1:4" ht="15.75" customHeight="1">
      <c r="A489" s="64"/>
      <c r="B489" s="64"/>
      <c r="C489" s="64"/>
      <c r="D489" s="64"/>
    </row>
    <row r="490" spans="1:4" ht="15.75" customHeight="1">
      <c r="A490" s="64"/>
      <c r="B490" s="64"/>
      <c r="C490" s="64"/>
      <c r="D490" s="64"/>
    </row>
    <row r="491" spans="1:4" ht="15.75" customHeight="1">
      <c r="A491" s="64"/>
      <c r="B491" s="64"/>
      <c r="C491" s="64"/>
      <c r="D491" s="64"/>
    </row>
    <row r="492" spans="1:4" ht="15.75" customHeight="1">
      <c r="A492" s="64"/>
      <c r="B492" s="64"/>
      <c r="C492" s="64"/>
      <c r="D492" s="64"/>
    </row>
    <row r="493" spans="1:4" ht="15.75" customHeight="1">
      <c r="A493" s="64"/>
      <c r="B493" s="64"/>
      <c r="C493" s="64"/>
      <c r="D493" s="64"/>
    </row>
    <row r="494" spans="1:4" ht="15.75" customHeight="1">
      <c r="A494" s="64"/>
      <c r="B494" s="64"/>
      <c r="C494" s="64"/>
      <c r="D494" s="64"/>
    </row>
    <row r="495" spans="1:4" ht="15.75" customHeight="1">
      <c r="A495" s="64"/>
      <c r="B495" s="64"/>
      <c r="C495" s="64"/>
      <c r="D495" s="64"/>
    </row>
    <row r="496" spans="1:4" ht="15.75" customHeight="1">
      <c r="A496" s="64"/>
      <c r="B496" s="64"/>
      <c r="C496" s="64"/>
      <c r="D496" s="64"/>
    </row>
    <row r="497" spans="1:4" ht="15.75" customHeight="1">
      <c r="A497" s="64"/>
      <c r="B497" s="64"/>
      <c r="C497" s="64"/>
      <c r="D497" s="64"/>
    </row>
    <row r="498" spans="1:4" ht="15.75" customHeight="1">
      <c r="A498" s="64"/>
      <c r="B498" s="64"/>
      <c r="C498" s="64"/>
      <c r="D498" s="64"/>
    </row>
    <row r="499" spans="1:4" ht="15.75" customHeight="1">
      <c r="A499" s="64"/>
      <c r="B499" s="64"/>
      <c r="C499" s="64"/>
      <c r="D499" s="64"/>
    </row>
    <row r="500" spans="1:4" ht="15.75" customHeight="1">
      <c r="A500" s="64"/>
      <c r="B500" s="64"/>
      <c r="C500" s="64"/>
      <c r="D500" s="64"/>
    </row>
    <row r="501" spans="1:4" ht="15.75" customHeight="1">
      <c r="A501" s="64"/>
      <c r="B501" s="64"/>
      <c r="C501" s="64"/>
      <c r="D501" s="64"/>
    </row>
    <row r="502" spans="1:4" ht="15.75" customHeight="1">
      <c r="A502" s="64"/>
      <c r="B502" s="64"/>
      <c r="C502" s="64"/>
      <c r="D502" s="64"/>
    </row>
    <row r="503" spans="1:4" ht="15.75" customHeight="1">
      <c r="A503" s="64"/>
      <c r="B503" s="64"/>
      <c r="C503" s="64"/>
      <c r="D503" s="64"/>
    </row>
    <row r="504" spans="1:4" ht="15.75" customHeight="1">
      <c r="A504" s="64"/>
      <c r="B504" s="64"/>
      <c r="C504" s="64"/>
      <c r="D504" s="64"/>
    </row>
    <row r="505" spans="1:4" ht="15.75" customHeight="1">
      <c r="A505" s="64"/>
      <c r="B505" s="64"/>
      <c r="C505" s="64"/>
      <c r="D505" s="64"/>
    </row>
    <row r="506" spans="1:4" ht="15.75" customHeight="1">
      <c r="A506" s="64"/>
      <c r="B506" s="64"/>
      <c r="C506" s="64"/>
      <c r="D506" s="64"/>
    </row>
    <row r="507" spans="1:4" ht="15.75" customHeight="1">
      <c r="A507" s="64"/>
      <c r="B507" s="64"/>
      <c r="C507" s="64"/>
      <c r="D507" s="64"/>
    </row>
    <row r="508" spans="1:4" ht="15.75" customHeight="1">
      <c r="A508" s="64"/>
      <c r="B508" s="64"/>
      <c r="C508" s="64"/>
      <c r="D508" s="64"/>
    </row>
    <row r="509" spans="1:4" ht="15.75" customHeight="1">
      <c r="A509" s="64"/>
      <c r="B509" s="64"/>
      <c r="C509" s="64"/>
      <c r="D509" s="64"/>
    </row>
    <row r="510" spans="1:4" ht="15.75" customHeight="1">
      <c r="A510" s="64"/>
      <c r="B510" s="64"/>
      <c r="C510" s="64"/>
      <c r="D510" s="64"/>
    </row>
    <row r="511" spans="1:4" ht="15.75" customHeight="1">
      <c r="A511" s="64"/>
      <c r="B511" s="64"/>
      <c r="C511" s="64"/>
      <c r="D511" s="64"/>
    </row>
    <row r="512" spans="1:4" ht="15.75" customHeight="1">
      <c r="A512" s="64"/>
      <c r="B512" s="64"/>
      <c r="C512" s="64"/>
      <c r="D512" s="64"/>
    </row>
    <row r="513" spans="1:4" ht="15.75" customHeight="1">
      <c r="A513" s="64"/>
      <c r="B513" s="64"/>
      <c r="C513" s="64"/>
      <c r="D513" s="64"/>
    </row>
    <row r="514" spans="1:4" ht="15.75" customHeight="1">
      <c r="A514" s="64"/>
      <c r="B514" s="64"/>
      <c r="C514" s="64"/>
      <c r="D514" s="64"/>
    </row>
    <row r="515" spans="1:4" ht="15.75" customHeight="1">
      <c r="A515" s="64"/>
      <c r="B515" s="64"/>
      <c r="C515" s="64"/>
      <c r="D515" s="64"/>
    </row>
    <row r="516" spans="1:4" ht="15.75" customHeight="1">
      <c r="A516" s="64"/>
      <c r="B516" s="64"/>
      <c r="C516" s="64"/>
      <c r="D516" s="64"/>
    </row>
    <row r="517" spans="1:4" ht="15.75" customHeight="1">
      <c r="A517" s="64"/>
      <c r="B517" s="64"/>
      <c r="C517" s="64"/>
      <c r="D517" s="64"/>
    </row>
    <row r="518" spans="1:4" ht="15.75" customHeight="1">
      <c r="A518" s="64"/>
      <c r="B518" s="64"/>
      <c r="C518" s="64"/>
      <c r="D518" s="64"/>
    </row>
    <row r="519" spans="1:4" ht="15.75" customHeight="1">
      <c r="A519" s="64"/>
      <c r="B519" s="64"/>
      <c r="C519" s="64"/>
      <c r="D519" s="64"/>
    </row>
    <row r="520" spans="1:4" ht="15.75" customHeight="1">
      <c r="A520" s="64"/>
      <c r="B520" s="64"/>
      <c r="C520" s="64"/>
      <c r="D520" s="64"/>
    </row>
    <row r="521" spans="1:4" ht="15.75" customHeight="1">
      <c r="A521" s="64"/>
      <c r="B521" s="64"/>
      <c r="C521" s="64"/>
      <c r="D521" s="64"/>
    </row>
    <row r="522" spans="1:4" ht="15.75" customHeight="1">
      <c r="A522" s="64"/>
      <c r="B522" s="64"/>
      <c r="C522" s="64"/>
      <c r="D522" s="64"/>
    </row>
    <row r="523" spans="1:4" ht="15.75" customHeight="1">
      <c r="A523" s="64"/>
      <c r="B523" s="64"/>
      <c r="C523" s="64"/>
      <c r="D523" s="64"/>
    </row>
    <row r="524" spans="1:4" ht="15.75" customHeight="1">
      <c r="A524" s="64"/>
      <c r="B524" s="64"/>
      <c r="C524" s="64"/>
      <c r="D524" s="64"/>
    </row>
    <row r="525" spans="1:4" ht="15.75" customHeight="1">
      <c r="A525" s="64"/>
      <c r="B525" s="64"/>
      <c r="C525" s="64"/>
      <c r="D525" s="64"/>
    </row>
    <row r="526" spans="1:4" ht="15.75" customHeight="1">
      <c r="A526" s="64"/>
      <c r="B526" s="64"/>
      <c r="C526" s="64"/>
      <c r="D526" s="64"/>
    </row>
    <row r="527" spans="1:4" ht="15.75" customHeight="1">
      <c r="A527" s="64"/>
      <c r="B527" s="64"/>
      <c r="C527" s="64"/>
      <c r="D527" s="64"/>
    </row>
    <row r="528" spans="1:4" ht="15.75" customHeight="1">
      <c r="A528" s="64"/>
      <c r="B528" s="64"/>
      <c r="C528" s="64"/>
      <c r="D528" s="64"/>
    </row>
    <row r="529" spans="1:4" ht="15.75" customHeight="1">
      <c r="A529" s="64"/>
      <c r="B529" s="64"/>
      <c r="C529" s="64"/>
      <c r="D529" s="64"/>
    </row>
    <row r="530" spans="1:4" ht="15.75" customHeight="1">
      <c r="A530" s="64"/>
      <c r="B530" s="64"/>
      <c r="C530" s="64"/>
      <c r="D530" s="64"/>
    </row>
    <row r="531" spans="1:4" ht="15.75" customHeight="1">
      <c r="A531" s="64"/>
      <c r="B531" s="64"/>
      <c r="C531" s="64"/>
      <c r="D531" s="64"/>
    </row>
    <row r="532" spans="1:4" ht="15.75" customHeight="1">
      <c r="A532" s="64"/>
      <c r="B532" s="64"/>
      <c r="C532" s="64"/>
      <c r="D532" s="64"/>
    </row>
    <row r="533" spans="1:4" ht="15.75" customHeight="1">
      <c r="A533" s="64"/>
      <c r="B533" s="64"/>
      <c r="C533" s="64"/>
      <c r="D533" s="64"/>
    </row>
    <row r="534" spans="1:4" ht="15.75" customHeight="1">
      <c r="A534" s="64"/>
      <c r="B534" s="64"/>
      <c r="C534" s="64"/>
      <c r="D534" s="64"/>
    </row>
    <row r="535" spans="1:4" ht="15.75" customHeight="1">
      <c r="A535" s="64"/>
      <c r="B535" s="64"/>
      <c r="C535" s="64"/>
      <c r="D535" s="64"/>
    </row>
    <row r="536" spans="1:4" ht="15.75" customHeight="1">
      <c r="A536" s="64"/>
      <c r="B536" s="64"/>
      <c r="C536" s="64"/>
      <c r="D536" s="64"/>
    </row>
    <row r="537" spans="1:4" ht="15.75" customHeight="1">
      <c r="A537" s="64"/>
      <c r="B537" s="64"/>
      <c r="C537" s="64"/>
      <c r="D537" s="64"/>
    </row>
    <row r="538" spans="1:4" ht="15.75" customHeight="1">
      <c r="A538" s="64"/>
      <c r="B538" s="64"/>
      <c r="C538" s="64"/>
      <c r="D538" s="64"/>
    </row>
    <row r="539" spans="1:4" ht="15.75" customHeight="1">
      <c r="A539" s="64"/>
      <c r="B539" s="64"/>
      <c r="C539" s="64"/>
      <c r="D539" s="64"/>
    </row>
    <row r="540" spans="1:4" ht="15.75" customHeight="1">
      <c r="A540" s="64"/>
      <c r="B540" s="64"/>
      <c r="C540" s="64"/>
      <c r="D540" s="64"/>
    </row>
    <row r="541" spans="1:4" ht="15.75" customHeight="1">
      <c r="A541" s="64"/>
      <c r="B541" s="64"/>
      <c r="C541" s="64"/>
      <c r="D541" s="64"/>
    </row>
    <row r="542" spans="1:4" ht="15.75" customHeight="1">
      <c r="A542" s="64"/>
      <c r="B542" s="64"/>
      <c r="C542" s="64"/>
      <c r="D542" s="64"/>
    </row>
    <row r="543" spans="1:4" ht="15.75" customHeight="1">
      <c r="A543" s="64"/>
      <c r="B543" s="64"/>
      <c r="C543" s="64"/>
      <c r="D543" s="64"/>
    </row>
    <row r="544" spans="1:4" ht="15.75" customHeight="1">
      <c r="A544" s="64"/>
      <c r="B544" s="64"/>
      <c r="C544" s="64"/>
      <c r="D544" s="64"/>
    </row>
    <row r="545" spans="1:4" ht="15.75" customHeight="1">
      <c r="A545" s="64"/>
      <c r="B545" s="64"/>
      <c r="C545" s="64"/>
      <c r="D545" s="64"/>
    </row>
    <row r="546" spans="1:4" ht="15.75" customHeight="1">
      <c r="A546" s="64"/>
      <c r="B546" s="64"/>
      <c r="C546" s="64"/>
      <c r="D546" s="64"/>
    </row>
    <row r="547" spans="1:4" ht="15.75" customHeight="1">
      <c r="A547" s="64"/>
      <c r="B547" s="64"/>
      <c r="C547" s="64"/>
      <c r="D547" s="64"/>
    </row>
    <row r="548" spans="1:4" ht="15.75" customHeight="1">
      <c r="A548" s="64"/>
      <c r="B548" s="64"/>
      <c r="C548" s="64"/>
      <c r="D548" s="64"/>
    </row>
    <row r="549" spans="1:4" ht="15.75" customHeight="1">
      <c r="A549" s="64"/>
      <c r="B549" s="64"/>
      <c r="C549" s="64"/>
      <c r="D549" s="64"/>
    </row>
    <row r="550" spans="1:4" ht="15.75" customHeight="1">
      <c r="A550" s="64"/>
      <c r="B550" s="64"/>
      <c r="C550" s="64"/>
      <c r="D550" s="64"/>
    </row>
    <row r="551" spans="1:4" ht="15.75" customHeight="1">
      <c r="A551" s="64"/>
      <c r="B551" s="64"/>
      <c r="C551" s="64"/>
      <c r="D551" s="64"/>
    </row>
    <row r="552" spans="1:4" ht="15.75" customHeight="1">
      <c r="A552" s="64"/>
      <c r="B552" s="64"/>
      <c r="C552" s="64"/>
      <c r="D552" s="64"/>
    </row>
    <row r="553" spans="1:4" ht="15.75" customHeight="1">
      <c r="A553" s="64"/>
      <c r="B553" s="64"/>
      <c r="C553" s="64"/>
      <c r="D553" s="64"/>
    </row>
    <row r="554" spans="1:4" ht="15.75" customHeight="1">
      <c r="A554" s="64"/>
      <c r="B554" s="64"/>
      <c r="C554" s="64"/>
      <c r="D554" s="64"/>
    </row>
    <row r="555" spans="1:4" ht="15.75" customHeight="1">
      <c r="A555" s="64"/>
      <c r="B555" s="64"/>
      <c r="C555" s="64"/>
      <c r="D555" s="64"/>
    </row>
    <row r="556" spans="1:4" ht="15.75" customHeight="1">
      <c r="A556" s="64"/>
      <c r="B556" s="64"/>
      <c r="C556" s="64"/>
      <c r="D556" s="64"/>
    </row>
    <row r="557" spans="1:4" ht="15.75" customHeight="1">
      <c r="A557" s="64"/>
      <c r="B557" s="64"/>
      <c r="C557" s="64"/>
      <c r="D557" s="64"/>
    </row>
    <row r="558" spans="1:4" ht="15.75" customHeight="1">
      <c r="A558" s="64"/>
      <c r="B558" s="64"/>
      <c r="C558" s="64"/>
      <c r="D558" s="64"/>
    </row>
    <row r="559" spans="1:4" ht="15.75" customHeight="1">
      <c r="A559" s="64"/>
      <c r="B559" s="64"/>
      <c r="C559" s="64"/>
      <c r="D559" s="64"/>
    </row>
    <row r="560" spans="1:4" ht="15.75" customHeight="1">
      <c r="A560" s="64"/>
      <c r="B560" s="64"/>
      <c r="C560" s="64"/>
      <c r="D560" s="64"/>
    </row>
    <row r="561" spans="1:4" ht="15.75" customHeight="1">
      <c r="A561" s="64"/>
      <c r="B561" s="64"/>
      <c r="C561" s="64"/>
      <c r="D561" s="64"/>
    </row>
    <row r="562" spans="1:4" ht="15.75" customHeight="1">
      <c r="A562" s="64"/>
      <c r="B562" s="64"/>
      <c r="C562" s="64"/>
      <c r="D562" s="64"/>
    </row>
    <row r="563" spans="1:4" ht="15.75" customHeight="1">
      <c r="A563" s="64"/>
      <c r="B563" s="64"/>
      <c r="C563" s="64"/>
      <c r="D563" s="64"/>
    </row>
    <row r="564" spans="1:4" ht="15.75" customHeight="1">
      <c r="A564" s="64"/>
      <c r="B564" s="64"/>
      <c r="C564" s="64"/>
      <c r="D564" s="64"/>
    </row>
    <row r="565" spans="1:4" ht="15.75" customHeight="1">
      <c r="A565" s="64"/>
      <c r="B565" s="64"/>
      <c r="C565" s="64"/>
      <c r="D565" s="64"/>
    </row>
    <row r="566" spans="1:4" ht="15.75" customHeight="1">
      <c r="A566" s="64"/>
      <c r="B566" s="64"/>
      <c r="C566" s="64"/>
      <c r="D566" s="64"/>
    </row>
    <row r="567" spans="1:4" ht="15.75" customHeight="1">
      <c r="A567" s="64"/>
      <c r="B567" s="64"/>
      <c r="C567" s="64"/>
      <c r="D567" s="64"/>
    </row>
    <row r="568" spans="1:4" ht="15.75" customHeight="1">
      <c r="A568" s="64"/>
      <c r="B568" s="64"/>
      <c r="C568" s="64"/>
      <c r="D568" s="64"/>
    </row>
    <row r="569" spans="1:4" ht="15.75" customHeight="1">
      <c r="A569" s="64"/>
      <c r="B569" s="64"/>
      <c r="C569" s="64"/>
      <c r="D569" s="64"/>
    </row>
    <row r="570" spans="1:4" ht="15.75" customHeight="1">
      <c r="A570" s="64"/>
      <c r="B570" s="64"/>
      <c r="C570" s="64"/>
      <c r="D570" s="64"/>
    </row>
    <row r="571" spans="1:4" ht="15.75" customHeight="1">
      <c r="A571" s="64"/>
      <c r="B571" s="64"/>
      <c r="C571" s="64"/>
      <c r="D571" s="64"/>
    </row>
    <row r="572" spans="1:4" ht="15.75" customHeight="1">
      <c r="A572" s="64"/>
      <c r="B572" s="64"/>
      <c r="C572" s="64"/>
      <c r="D572" s="64"/>
    </row>
    <row r="573" spans="1:4" ht="15.75" customHeight="1">
      <c r="A573" s="64"/>
      <c r="B573" s="64"/>
      <c r="C573" s="64"/>
      <c r="D573" s="64"/>
    </row>
    <row r="574" spans="1:4" ht="15.75" customHeight="1">
      <c r="A574" s="64"/>
      <c r="B574" s="64"/>
      <c r="C574" s="64"/>
      <c r="D574" s="64"/>
    </row>
    <row r="575" spans="1:4" ht="15.75" customHeight="1">
      <c r="A575" s="64"/>
      <c r="B575" s="64"/>
      <c r="C575" s="64"/>
      <c r="D575" s="64"/>
    </row>
    <row r="576" spans="1:4" ht="15.75" customHeight="1">
      <c r="A576" s="64"/>
      <c r="B576" s="64"/>
      <c r="C576" s="64"/>
      <c r="D576" s="64"/>
    </row>
    <row r="577" spans="1:4" ht="15.75" customHeight="1">
      <c r="A577" s="64"/>
      <c r="B577" s="64"/>
      <c r="C577" s="64"/>
      <c r="D577" s="64"/>
    </row>
    <row r="578" spans="1:4" ht="15.75" customHeight="1">
      <c r="A578" s="64"/>
      <c r="B578" s="64"/>
      <c r="C578" s="64"/>
      <c r="D578" s="64"/>
    </row>
    <row r="579" spans="1:4" ht="15.75" customHeight="1">
      <c r="A579" s="64"/>
      <c r="B579" s="64"/>
      <c r="C579" s="64"/>
      <c r="D579" s="64"/>
    </row>
    <row r="580" spans="1:4" ht="15.75" customHeight="1">
      <c r="A580" s="64"/>
      <c r="B580" s="64"/>
      <c r="C580" s="64"/>
      <c r="D580" s="64"/>
    </row>
    <row r="581" spans="1:4" ht="15.75" customHeight="1">
      <c r="A581" s="64"/>
      <c r="B581" s="64"/>
      <c r="C581" s="64"/>
      <c r="D581" s="64"/>
    </row>
    <row r="582" spans="1:4" ht="15.75" customHeight="1">
      <c r="A582" s="64"/>
      <c r="B582" s="64"/>
      <c r="C582" s="64"/>
      <c r="D582" s="64"/>
    </row>
    <row r="583" spans="1:4" ht="15.75" customHeight="1">
      <c r="A583" s="64"/>
      <c r="B583" s="64"/>
      <c r="C583" s="64"/>
      <c r="D583" s="64"/>
    </row>
    <row r="584" spans="1:4" ht="15.75" customHeight="1">
      <c r="A584" s="64"/>
      <c r="B584" s="64"/>
      <c r="C584" s="64"/>
      <c r="D584" s="64"/>
    </row>
    <row r="585" spans="1:4" ht="15.75" customHeight="1">
      <c r="A585" s="64"/>
      <c r="B585" s="64"/>
      <c r="C585" s="64"/>
      <c r="D585" s="64"/>
    </row>
    <row r="586" spans="1:4" ht="15.75" customHeight="1">
      <c r="A586" s="64"/>
      <c r="B586" s="64"/>
      <c r="C586" s="64"/>
      <c r="D586" s="64"/>
    </row>
    <row r="587" spans="1:4" ht="15.75" customHeight="1">
      <c r="A587" s="64"/>
      <c r="B587" s="64"/>
      <c r="C587" s="64"/>
      <c r="D587" s="64"/>
    </row>
    <row r="588" spans="1:4" ht="15.75" customHeight="1">
      <c r="A588" s="64"/>
      <c r="B588" s="64"/>
      <c r="C588" s="64"/>
      <c r="D588" s="64"/>
    </row>
    <row r="589" spans="1:4" ht="15.75" customHeight="1">
      <c r="A589" s="64"/>
      <c r="B589" s="64"/>
      <c r="C589" s="64"/>
      <c r="D589" s="64"/>
    </row>
    <row r="590" spans="1:4" ht="15.75" customHeight="1">
      <c r="A590" s="64"/>
      <c r="B590" s="64"/>
      <c r="C590" s="64"/>
      <c r="D590" s="64"/>
    </row>
    <row r="591" spans="1:4" ht="15.75" customHeight="1">
      <c r="A591" s="64"/>
      <c r="B591" s="64"/>
      <c r="C591" s="64"/>
      <c r="D591" s="64"/>
    </row>
    <row r="592" spans="1:4" ht="15.75" customHeight="1">
      <c r="A592" s="64"/>
      <c r="B592" s="64"/>
      <c r="C592" s="64"/>
      <c r="D592" s="64"/>
    </row>
    <row r="593" spans="1:4" ht="15.75" customHeight="1">
      <c r="A593" s="64"/>
      <c r="B593" s="64"/>
      <c r="C593" s="64"/>
      <c r="D593" s="64"/>
    </row>
    <row r="594" spans="1:4" ht="15.75" customHeight="1">
      <c r="A594" s="64"/>
      <c r="B594" s="64"/>
      <c r="C594" s="64"/>
      <c r="D594" s="64"/>
    </row>
    <row r="595" spans="1:4" ht="15.75" customHeight="1">
      <c r="A595" s="64"/>
      <c r="B595" s="64"/>
      <c r="C595" s="64"/>
      <c r="D595" s="64"/>
    </row>
    <row r="596" spans="1:4" ht="15.75" customHeight="1">
      <c r="A596" s="64"/>
      <c r="B596" s="64"/>
      <c r="C596" s="64"/>
      <c r="D596" s="64"/>
    </row>
    <row r="597" spans="1:4" ht="15.75" customHeight="1">
      <c r="A597" s="64"/>
      <c r="B597" s="64"/>
      <c r="C597" s="64"/>
      <c r="D597" s="64"/>
    </row>
    <row r="598" spans="1:4" ht="15.75" customHeight="1">
      <c r="A598" s="64"/>
      <c r="B598" s="64"/>
      <c r="C598" s="64"/>
      <c r="D598" s="64"/>
    </row>
    <row r="599" spans="1:4" ht="15.75" customHeight="1">
      <c r="A599" s="64"/>
      <c r="B599" s="64"/>
      <c r="C599" s="64"/>
      <c r="D599" s="64"/>
    </row>
    <row r="600" spans="1:4" ht="15.75" customHeight="1">
      <c r="A600" s="64"/>
      <c r="B600" s="64"/>
      <c r="C600" s="64"/>
      <c r="D600" s="64"/>
    </row>
    <row r="601" spans="1:4" ht="15.75" customHeight="1">
      <c r="A601" s="64"/>
      <c r="B601" s="64"/>
      <c r="C601" s="64"/>
      <c r="D601" s="64"/>
    </row>
    <row r="602" spans="1:4" ht="15.75" customHeight="1">
      <c r="A602" s="64"/>
      <c r="B602" s="64"/>
      <c r="C602" s="64"/>
      <c r="D602" s="64"/>
    </row>
    <row r="603" spans="1:4" ht="15.75" customHeight="1">
      <c r="A603" s="64"/>
      <c r="B603" s="64"/>
      <c r="C603" s="64"/>
      <c r="D603" s="64"/>
    </row>
    <row r="604" spans="1:4" ht="15.75" customHeight="1">
      <c r="A604" s="64"/>
      <c r="B604" s="64"/>
      <c r="C604" s="64"/>
      <c r="D604" s="64"/>
    </row>
    <row r="605" spans="1:4" ht="15.75" customHeight="1">
      <c r="A605" s="64"/>
      <c r="B605" s="64"/>
      <c r="C605" s="64"/>
      <c r="D605" s="64"/>
    </row>
    <row r="606" spans="1:4" ht="15.75" customHeight="1">
      <c r="A606" s="64"/>
      <c r="B606" s="64"/>
      <c r="C606" s="64"/>
      <c r="D606" s="64"/>
    </row>
    <row r="607" spans="1:4" ht="15.75" customHeight="1">
      <c r="A607" s="64"/>
      <c r="B607" s="64"/>
      <c r="C607" s="64"/>
      <c r="D607" s="64"/>
    </row>
    <row r="608" spans="1:4" ht="15.75" customHeight="1">
      <c r="A608" s="64"/>
      <c r="B608" s="64"/>
      <c r="C608" s="64"/>
      <c r="D608" s="64"/>
    </row>
    <row r="609" spans="1:4" ht="15.75" customHeight="1">
      <c r="A609" s="64"/>
      <c r="B609" s="64"/>
      <c r="C609" s="64"/>
      <c r="D609" s="64"/>
    </row>
    <row r="610" spans="1:4" ht="15.75" customHeight="1">
      <c r="A610" s="64"/>
      <c r="B610" s="64"/>
      <c r="C610" s="64"/>
      <c r="D610" s="64"/>
    </row>
    <row r="611" spans="1:4" ht="15.75" customHeight="1">
      <c r="A611" s="64"/>
      <c r="B611" s="64"/>
      <c r="C611" s="64"/>
      <c r="D611" s="64"/>
    </row>
    <row r="612" spans="1:4" ht="15.75" customHeight="1">
      <c r="A612" s="64"/>
      <c r="B612" s="64"/>
      <c r="C612" s="64"/>
      <c r="D612" s="64"/>
    </row>
    <row r="613" spans="1:4" ht="15.75" customHeight="1">
      <c r="A613" s="64"/>
      <c r="B613" s="64"/>
      <c r="C613" s="64"/>
      <c r="D613" s="64"/>
    </row>
    <row r="614" spans="1:4" ht="15.75" customHeight="1">
      <c r="A614" s="64"/>
      <c r="B614" s="64"/>
      <c r="C614" s="64"/>
      <c r="D614" s="64"/>
    </row>
    <row r="615" spans="1:4" ht="15.75" customHeight="1">
      <c r="A615" s="64"/>
      <c r="B615" s="64"/>
      <c r="C615" s="64"/>
      <c r="D615" s="64"/>
    </row>
    <row r="616" spans="1:4" ht="15.75" customHeight="1">
      <c r="A616" s="64"/>
      <c r="B616" s="64"/>
      <c r="C616" s="64"/>
      <c r="D616" s="64"/>
    </row>
    <row r="617" spans="1:4" ht="15.75" customHeight="1">
      <c r="A617" s="64"/>
      <c r="B617" s="64"/>
      <c r="C617" s="64"/>
      <c r="D617" s="64"/>
    </row>
    <row r="618" spans="1:4" ht="15.75" customHeight="1">
      <c r="A618" s="64"/>
      <c r="B618" s="64"/>
      <c r="C618" s="64"/>
      <c r="D618" s="64"/>
    </row>
    <row r="619" spans="1:4" ht="15.75" customHeight="1">
      <c r="A619" s="64"/>
      <c r="B619" s="64"/>
      <c r="C619" s="64"/>
      <c r="D619" s="64"/>
    </row>
    <row r="620" spans="1:4" ht="15.75" customHeight="1">
      <c r="A620" s="64"/>
      <c r="B620" s="64"/>
      <c r="C620" s="64"/>
      <c r="D620" s="64"/>
    </row>
    <row r="621" spans="1:4" ht="15.75" customHeight="1">
      <c r="A621" s="64"/>
      <c r="B621" s="64"/>
      <c r="C621" s="64"/>
      <c r="D621" s="64"/>
    </row>
    <row r="622" spans="1:4" ht="15.75" customHeight="1">
      <c r="A622" s="64"/>
      <c r="B622" s="64"/>
      <c r="C622" s="64"/>
      <c r="D622" s="64"/>
    </row>
    <row r="623" spans="1:4" ht="15.75" customHeight="1">
      <c r="A623" s="64"/>
      <c r="B623" s="64"/>
      <c r="C623" s="64"/>
      <c r="D623" s="64"/>
    </row>
    <row r="624" spans="1:4" ht="15.75" customHeight="1">
      <c r="A624" s="64"/>
      <c r="B624" s="64"/>
      <c r="C624" s="64"/>
      <c r="D624" s="64"/>
    </row>
    <row r="625" spans="1:4" ht="15.75" customHeight="1">
      <c r="A625" s="64"/>
      <c r="B625" s="64"/>
      <c r="C625" s="64"/>
      <c r="D625" s="64"/>
    </row>
    <row r="626" spans="1:4" ht="15.75" customHeight="1">
      <c r="A626" s="64"/>
      <c r="B626" s="64"/>
      <c r="C626" s="64"/>
      <c r="D626" s="64"/>
    </row>
    <row r="627" spans="1:4" ht="15.75" customHeight="1">
      <c r="A627" s="64"/>
      <c r="B627" s="64"/>
      <c r="C627" s="64"/>
      <c r="D627" s="64"/>
    </row>
    <row r="628" spans="1:4" ht="15.75" customHeight="1">
      <c r="A628" s="64"/>
      <c r="B628" s="64"/>
      <c r="C628" s="64"/>
      <c r="D628" s="64"/>
    </row>
    <row r="629" spans="1:4" ht="15.75" customHeight="1">
      <c r="A629" s="64"/>
      <c r="B629" s="64"/>
      <c r="C629" s="64"/>
      <c r="D629" s="64"/>
    </row>
    <row r="630" spans="1:4" ht="15.75" customHeight="1">
      <c r="A630" s="64"/>
      <c r="B630" s="64"/>
      <c r="C630" s="64"/>
      <c r="D630" s="64"/>
    </row>
    <row r="631" spans="1:4" ht="15.75" customHeight="1">
      <c r="A631" s="64"/>
      <c r="B631" s="64"/>
      <c r="C631" s="64"/>
      <c r="D631" s="64"/>
    </row>
    <row r="632" spans="1:4" ht="15.75" customHeight="1">
      <c r="A632" s="64"/>
      <c r="B632" s="64"/>
      <c r="C632" s="64"/>
      <c r="D632" s="64"/>
    </row>
    <row r="633" spans="1:4" ht="15.75" customHeight="1">
      <c r="A633" s="64"/>
      <c r="B633" s="64"/>
      <c r="C633" s="64"/>
      <c r="D633" s="64"/>
    </row>
    <row r="634" spans="1:4" ht="15.75" customHeight="1">
      <c r="A634" s="64"/>
      <c r="B634" s="64"/>
      <c r="C634" s="64"/>
      <c r="D634" s="64"/>
    </row>
    <row r="635" spans="1:4" ht="15.75" customHeight="1">
      <c r="A635" s="64"/>
      <c r="B635" s="64"/>
      <c r="C635" s="64"/>
      <c r="D635" s="64"/>
    </row>
    <row r="636" spans="1:4" ht="15.75" customHeight="1">
      <c r="A636" s="64"/>
      <c r="B636" s="64"/>
      <c r="C636" s="64"/>
      <c r="D636" s="64"/>
    </row>
    <row r="637" spans="1:4" ht="15.75" customHeight="1">
      <c r="A637" s="64"/>
      <c r="B637" s="64"/>
      <c r="C637" s="64"/>
      <c r="D637" s="64"/>
    </row>
    <row r="638" spans="1:4" ht="15.75" customHeight="1">
      <c r="A638" s="64"/>
      <c r="B638" s="64"/>
      <c r="C638" s="64"/>
      <c r="D638" s="64"/>
    </row>
    <row r="639" spans="1:4" ht="15.75" customHeight="1">
      <c r="A639" s="64"/>
      <c r="B639" s="64"/>
      <c r="C639" s="64"/>
      <c r="D639" s="64"/>
    </row>
    <row r="640" spans="1:4" ht="15.75" customHeight="1">
      <c r="A640" s="64"/>
      <c r="B640" s="64"/>
      <c r="C640" s="64"/>
      <c r="D640" s="64"/>
    </row>
    <row r="641" spans="1:4" ht="15.75" customHeight="1">
      <c r="A641" s="64"/>
      <c r="B641" s="64"/>
      <c r="C641" s="64"/>
      <c r="D641" s="64"/>
    </row>
    <row r="642" spans="1:4" ht="15.75" customHeight="1">
      <c r="A642" s="64"/>
      <c r="B642" s="64"/>
      <c r="C642" s="64"/>
      <c r="D642" s="64"/>
    </row>
    <row r="643" spans="1:4" ht="15.75" customHeight="1">
      <c r="A643" s="64"/>
      <c r="B643" s="64"/>
      <c r="C643" s="64"/>
      <c r="D643" s="64"/>
    </row>
    <row r="644" spans="1:4" ht="15.75" customHeight="1">
      <c r="A644" s="64"/>
      <c r="B644" s="64"/>
      <c r="C644" s="64"/>
      <c r="D644" s="64"/>
    </row>
    <row r="645" spans="1:4" ht="15.75" customHeight="1">
      <c r="A645" s="64"/>
      <c r="B645" s="64"/>
      <c r="C645" s="64"/>
      <c r="D645" s="64"/>
    </row>
    <row r="646" spans="1:4" ht="15.75" customHeight="1">
      <c r="A646" s="64"/>
      <c r="B646" s="64"/>
      <c r="C646" s="64"/>
      <c r="D646" s="64"/>
    </row>
    <row r="647" spans="1:4" ht="15.75" customHeight="1">
      <c r="A647" s="64"/>
      <c r="B647" s="64"/>
      <c r="C647" s="64"/>
      <c r="D647" s="64"/>
    </row>
    <row r="648" spans="1:4" ht="15.75" customHeight="1">
      <c r="A648" s="64"/>
      <c r="B648" s="64"/>
      <c r="C648" s="64"/>
      <c r="D648" s="64"/>
    </row>
    <row r="649" spans="1:4" ht="15.75" customHeight="1">
      <c r="A649" s="64"/>
      <c r="B649" s="64"/>
      <c r="C649" s="64"/>
      <c r="D649" s="64"/>
    </row>
    <row r="650" spans="1:4" ht="15.75" customHeight="1">
      <c r="A650" s="64"/>
      <c r="B650" s="64"/>
      <c r="C650" s="64"/>
      <c r="D650" s="64"/>
    </row>
    <row r="651" spans="1:4" ht="15.75" customHeight="1">
      <c r="A651" s="64"/>
      <c r="B651" s="64"/>
      <c r="C651" s="64"/>
      <c r="D651" s="64"/>
    </row>
    <row r="652" spans="1:4" ht="15.75" customHeight="1">
      <c r="A652" s="64"/>
      <c r="B652" s="64"/>
      <c r="C652" s="64"/>
      <c r="D652" s="64"/>
    </row>
    <row r="653" spans="1:4" ht="15.75" customHeight="1">
      <c r="A653" s="64"/>
      <c r="B653" s="64"/>
      <c r="C653" s="64"/>
      <c r="D653" s="64"/>
    </row>
    <row r="654" spans="1:4" ht="15.75" customHeight="1">
      <c r="A654" s="64"/>
      <c r="B654" s="64"/>
      <c r="C654" s="64"/>
      <c r="D654" s="64"/>
    </row>
    <row r="655" spans="1:4" ht="15.75" customHeight="1">
      <c r="A655" s="64"/>
      <c r="B655" s="64"/>
      <c r="C655" s="64"/>
      <c r="D655" s="64"/>
    </row>
    <row r="656" spans="1:4" ht="15.75" customHeight="1">
      <c r="A656" s="64"/>
      <c r="B656" s="64"/>
      <c r="C656" s="64"/>
      <c r="D656" s="64"/>
    </row>
    <row r="657" spans="1:4" ht="15.75" customHeight="1">
      <c r="A657" s="64"/>
      <c r="B657" s="64"/>
      <c r="C657" s="64"/>
      <c r="D657" s="64"/>
    </row>
    <row r="658" spans="1:4" ht="15.75" customHeight="1">
      <c r="A658" s="64"/>
      <c r="B658" s="64"/>
      <c r="C658" s="64"/>
      <c r="D658" s="64"/>
    </row>
    <row r="659" spans="1:4" ht="15.75" customHeight="1">
      <c r="A659" s="64"/>
      <c r="B659" s="64"/>
      <c r="C659" s="64"/>
      <c r="D659" s="64"/>
    </row>
    <row r="660" spans="1:4" ht="15.75" customHeight="1">
      <c r="A660" s="64"/>
      <c r="B660" s="64"/>
      <c r="C660" s="64"/>
      <c r="D660" s="64"/>
    </row>
    <row r="661" spans="1:4" ht="15.75" customHeight="1">
      <c r="A661" s="64"/>
      <c r="B661" s="64"/>
      <c r="C661" s="64"/>
      <c r="D661" s="64"/>
    </row>
    <row r="662" spans="1:4" ht="15.75" customHeight="1">
      <c r="A662" s="64"/>
      <c r="B662" s="64"/>
      <c r="C662" s="64"/>
      <c r="D662" s="64"/>
    </row>
    <row r="663" spans="1:4" ht="15.75" customHeight="1">
      <c r="A663" s="64"/>
      <c r="B663" s="64"/>
      <c r="C663" s="64"/>
      <c r="D663" s="64"/>
    </row>
    <row r="664" spans="1:4" ht="15.75" customHeight="1">
      <c r="A664" s="64"/>
      <c r="B664" s="64"/>
      <c r="C664" s="64"/>
      <c r="D664" s="64"/>
    </row>
    <row r="665" spans="1:4" ht="15.75" customHeight="1">
      <c r="A665" s="64"/>
      <c r="B665" s="64"/>
      <c r="C665" s="64"/>
      <c r="D665" s="64"/>
    </row>
    <row r="666" spans="1:4" ht="15.75" customHeight="1">
      <c r="A666" s="64"/>
      <c r="B666" s="64"/>
      <c r="C666" s="64"/>
      <c r="D666" s="64"/>
    </row>
    <row r="667" spans="1:4" ht="15.75" customHeight="1">
      <c r="A667" s="64"/>
      <c r="B667" s="64"/>
      <c r="C667" s="64"/>
      <c r="D667" s="64"/>
    </row>
    <row r="668" spans="1:4" ht="15.75" customHeight="1">
      <c r="A668" s="64"/>
      <c r="B668" s="64"/>
      <c r="C668" s="64"/>
      <c r="D668" s="64"/>
    </row>
    <row r="669" spans="1:4" ht="15.75" customHeight="1">
      <c r="A669" s="64"/>
      <c r="B669" s="64"/>
      <c r="C669" s="64"/>
      <c r="D669" s="64"/>
    </row>
    <row r="670" spans="1:4" ht="15.75" customHeight="1">
      <c r="A670" s="64"/>
      <c r="B670" s="64"/>
      <c r="C670" s="64"/>
      <c r="D670" s="64"/>
    </row>
    <row r="671" spans="1:4" ht="15.75" customHeight="1">
      <c r="A671" s="64"/>
      <c r="B671" s="64"/>
      <c r="C671" s="64"/>
      <c r="D671" s="64"/>
    </row>
    <row r="672" spans="1:4" ht="15.75" customHeight="1">
      <c r="A672" s="64"/>
      <c r="B672" s="64"/>
      <c r="C672" s="64"/>
      <c r="D672" s="64"/>
    </row>
    <row r="673" spans="1:4" ht="15.75" customHeight="1">
      <c r="A673" s="64"/>
      <c r="B673" s="64"/>
      <c r="C673" s="64"/>
      <c r="D673" s="64"/>
    </row>
    <row r="674" spans="1:4" ht="15.75" customHeight="1">
      <c r="A674" s="64"/>
      <c r="B674" s="64"/>
      <c r="C674" s="64"/>
      <c r="D674" s="64"/>
    </row>
    <row r="675" spans="1:4" ht="15.75" customHeight="1">
      <c r="A675" s="64"/>
      <c r="B675" s="64"/>
      <c r="C675" s="64"/>
      <c r="D675" s="64"/>
    </row>
    <row r="676" spans="1:4" ht="15.75" customHeight="1">
      <c r="A676" s="64"/>
      <c r="B676" s="64"/>
      <c r="C676" s="64"/>
      <c r="D676" s="64"/>
    </row>
    <row r="677" spans="1:4" ht="15.75" customHeight="1">
      <c r="A677" s="64"/>
      <c r="B677" s="64"/>
      <c r="C677" s="64"/>
      <c r="D677" s="64"/>
    </row>
    <row r="678" spans="1:4" ht="15.75" customHeight="1">
      <c r="A678" s="64"/>
      <c r="B678" s="64"/>
      <c r="C678" s="64"/>
      <c r="D678" s="64"/>
    </row>
    <row r="679" spans="1:4" ht="15.75" customHeight="1">
      <c r="A679" s="64"/>
      <c r="B679" s="64"/>
      <c r="C679" s="64"/>
      <c r="D679" s="64"/>
    </row>
    <row r="680" spans="1:4" ht="15.75" customHeight="1">
      <c r="A680" s="64"/>
      <c r="B680" s="64"/>
      <c r="C680" s="64"/>
      <c r="D680" s="64"/>
    </row>
    <row r="681" spans="1:4" ht="15.75" customHeight="1">
      <c r="A681" s="64"/>
      <c r="B681" s="64"/>
      <c r="C681" s="64"/>
      <c r="D681" s="64"/>
    </row>
    <row r="682" spans="1:4" ht="15.75" customHeight="1">
      <c r="A682" s="64"/>
      <c r="B682" s="64"/>
      <c r="C682" s="64"/>
      <c r="D682" s="64"/>
    </row>
    <row r="683" spans="1:4" ht="15.75" customHeight="1">
      <c r="A683" s="64"/>
      <c r="B683" s="64"/>
      <c r="C683" s="64"/>
      <c r="D683" s="64"/>
    </row>
    <row r="684" spans="1:4" ht="15.75" customHeight="1">
      <c r="A684" s="64"/>
      <c r="B684" s="64"/>
      <c r="C684" s="64"/>
      <c r="D684" s="64"/>
    </row>
    <row r="685" spans="1:4" ht="15.75" customHeight="1">
      <c r="A685" s="64"/>
      <c r="B685" s="64"/>
      <c r="C685" s="64"/>
      <c r="D685" s="64"/>
    </row>
    <row r="686" spans="1:4" ht="15.75" customHeight="1">
      <c r="A686" s="64"/>
      <c r="B686" s="64"/>
      <c r="C686" s="64"/>
      <c r="D686" s="64"/>
    </row>
    <row r="687" spans="1:4" ht="15.75" customHeight="1">
      <c r="A687" s="64"/>
      <c r="B687" s="64"/>
      <c r="C687" s="64"/>
      <c r="D687" s="64"/>
    </row>
    <row r="688" spans="1:4" ht="15.75" customHeight="1">
      <c r="A688" s="64"/>
      <c r="B688" s="64"/>
      <c r="C688" s="64"/>
      <c r="D688" s="64"/>
    </row>
    <row r="689" spans="1:4" ht="15.75" customHeight="1">
      <c r="A689" s="64"/>
      <c r="B689" s="64"/>
      <c r="C689" s="64"/>
      <c r="D689" s="64"/>
    </row>
    <row r="690" spans="1:4" ht="15.75" customHeight="1">
      <c r="A690" s="64"/>
      <c r="B690" s="64"/>
      <c r="C690" s="64"/>
      <c r="D690" s="64"/>
    </row>
    <row r="691" spans="1:4" ht="15.75" customHeight="1">
      <c r="A691" s="64"/>
      <c r="B691" s="64"/>
      <c r="C691" s="64"/>
      <c r="D691" s="64"/>
    </row>
    <row r="692" spans="1:4" ht="15.75" customHeight="1">
      <c r="A692" s="64"/>
      <c r="B692" s="64"/>
      <c r="C692" s="64"/>
      <c r="D692" s="64"/>
    </row>
    <row r="693" spans="1:4" ht="15.75" customHeight="1">
      <c r="A693" s="64"/>
      <c r="B693" s="64"/>
      <c r="C693" s="64"/>
      <c r="D693" s="64"/>
    </row>
    <row r="694" spans="1:4" ht="15.75" customHeight="1">
      <c r="A694" s="64"/>
      <c r="B694" s="64"/>
      <c r="C694" s="64"/>
      <c r="D694" s="64"/>
    </row>
    <row r="695" spans="1:4" ht="15.75" customHeight="1">
      <c r="A695" s="64"/>
      <c r="B695" s="64"/>
      <c r="C695" s="64"/>
      <c r="D695" s="64"/>
    </row>
    <row r="696" spans="1:4" ht="15.75" customHeight="1">
      <c r="A696" s="64"/>
      <c r="B696" s="64"/>
      <c r="C696" s="64"/>
      <c r="D696" s="64"/>
    </row>
    <row r="697" spans="1:4" ht="15.75" customHeight="1">
      <c r="A697" s="64"/>
      <c r="B697" s="64"/>
      <c r="C697" s="64"/>
      <c r="D697" s="64"/>
    </row>
    <row r="698" spans="1:4" ht="15.75" customHeight="1">
      <c r="A698" s="64"/>
      <c r="B698" s="64"/>
      <c r="C698" s="64"/>
      <c r="D698" s="64"/>
    </row>
    <row r="699" spans="1:4" ht="15.75" customHeight="1">
      <c r="A699" s="64"/>
      <c r="B699" s="64"/>
      <c r="C699" s="64"/>
      <c r="D699" s="64"/>
    </row>
    <row r="700" spans="1:4" ht="15.75" customHeight="1">
      <c r="A700" s="64"/>
      <c r="B700" s="64"/>
      <c r="C700" s="64"/>
      <c r="D700" s="64"/>
    </row>
    <row r="701" spans="1:4" ht="15.75" customHeight="1">
      <c r="A701" s="64"/>
      <c r="B701" s="64"/>
      <c r="C701" s="64"/>
      <c r="D701" s="64"/>
    </row>
    <row r="702" spans="1:4" ht="15.75" customHeight="1">
      <c r="A702" s="64"/>
      <c r="B702" s="64"/>
      <c r="C702" s="64"/>
      <c r="D702" s="64"/>
    </row>
    <row r="703" spans="1:4" ht="15.75" customHeight="1">
      <c r="A703" s="64"/>
      <c r="B703" s="64"/>
      <c r="C703" s="64"/>
      <c r="D703" s="64"/>
    </row>
    <row r="704" spans="1:4" ht="15.75" customHeight="1">
      <c r="A704" s="64"/>
      <c r="B704" s="64"/>
      <c r="C704" s="64"/>
      <c r="D704" s="64"/>
    </row>
    <row r="705" spans="1:4" ht="15.75" customHeight="1">
      <c r="A705" s="64"/>
      <c r="B705" s="64"/>
      <c r="C705" s="64"/>
      <c r="D705" s="64"/>
    </row>
    <row r="706" spans="1:4" ht="15.75" customHeight="1">
      <c r="A706" s="64"/>
      <c r="B706" s="64"/>
      <c r="C706" s="64"/>
      <c r="D706" s="64"/>
    </row>
    <row r="707" spans="1:4" ht="15.75" customHeight="1">
      <c r="A707" s="64"/>
      <c r="B707" s="64"/>
      <c r="C707" s="64"/>
      <c r="D707" s="64"/>
    </row>
    <row r="708" spans="1:4" ht="15.75" customHeight="1">
      <c r="A708" s="64"/>
      <c r="B708" s="64"/>
      <c r="C708" s="64"/>
      <c r="D708" s="64"/>
    </row>
    <row r="709" spans="1:4" ht="15.75" customHeight="1">
      <c r="A709" s="64"/>
      <c r="B709" s="64"/>
      <c r="C709" s="64"/>
      <c r="D709" s="64"/>
    </row>
    <row r="710" spans="1:4" ht="15.75" customHeight="1">
      <c r="A710" s="64"/>
      <c r="B710" s="64"/>
      <c r="C710" s="64"/>
      <c r="D710" s="64"/>
    </row>
    <row r="711" spans="1:4" ht="15.75" customHeight="1">
      <c r="A711" s="64"/>
      <c r="B711" s="64"/>
      <c r="C711" s="64"/>
      <c r="D711" s="64"/>
    </row>
    <row r="712" spans="1:4" ht="15.75" customHeight="1">
      <c r="A712" s="64"/>
      <c r="B712" s="64"/>
      <c r="C712" s="64"/>
      <c r="D712" s="64"/>
    </row>
    <row r="713" spans="1:4" ht="15.75" customHeight="1">
      <c r="A713" s="64"/>
      <c r="B713" s="64"/>
      <c r="C713" s="64"/>
      <c r="D713" s="64"/>
    </row>
    <row r="714" spans="1:4" ht="15.75" customHeight="1">
      <c r="A714" s="64"/>
      <c r="B714" s="64"/>
      <c r="C714" s="64"/>
      <c r="D714" s="64"/>
    </row>
    <row r="715" spans="1:4" ht="15.75" customHeight="1">
      <c r="A715" s="64"/>
      <c r="B715" s="64"/>
      <c r="C715" s="64"/>
      <c r="D715" s="64"/>
    </row>
    <row r="716" spans="1:4" ht="15.75" customHeight="1">
      <c r="A716" s="64"/>
      <c r="B716" s="64"/>
      <c r="C716" s="64"/>
      <c r="D716" s="64"/>
    </row>
    <row r="717" spans="1:4" ht="15.75" customHeight="1">
      <c r="A717" s="64"/>
      <c r="B717" s="64"/>
      <c r="C717" s="64"/>
      <c r="D717" s="64"/>
    </row>
    <row r="718" spans="1:4" ht="15.75" customHeight="1">
      <c r="A718" s="64"/>
      <c r="B718" s="64"/>
      <c r="C718" s="64"/>
      <c r="D718" s="64"/>
    </row>
    <row r="719" spans="1:4" ht="15.75" customHeight="1">
      <c r="A719" s="64"/>
      <c r="B719" s="64"/>
      <c r="C719" s="64"/>
      <c r="D719" s="64"/>
    </row>
    <row r="720" spans="1:4" ht="15.75" customHeight="1">
      <c r="A720" s="64"/>
      <c r="B720" s="64"/>
      <c r="C720" s="64"/>
      <c r="D720" s="64"/>
    </row>
    <row r="721" spans="1:4" ht="15.75" customHeight="1">
      <c r="A721" s="64"/>
      <c r="B721" s="64"/>
      <c r="C721" s="64"/>
      <c r="D721" s="64"/>
    </row>
    <row r="722" spans="1:4" ht="15.75" customHeight="1">
      <c r="A722" s="64"/>
      <c r="B722" s="64"/>
      <c r="C722" s="64"/>
      <c r="D722" s="64"/>
    </row>
    <row r="723" spans="1:4" ht="15.75" customHeight="1">
      <c r="A723" s="64"/>
      <c r="B723" s="64"/>
      <c r="C723" s="64"/>
      <c r="D723" s="64"/>
    </row>
    <row r="724" spans="1:4" ht="15.75" customHeight="1">
      <c r="A724" s="64"/>
      <c r="B724" s="64"/>
      <c r="C724" s="64"/>
      <c r="D724" s="64"/>
    </row>
    <row r="725" spans="1:4" ht="15.75" customHeight="1">
      <c r="A725" s="64"/>
      <c r="B725" s="64"/>
      <c r="C725" s="64"/>
      <c r="D725" s="64"/>
    </row>
    <row r="726" spans="1:4" ht="15.75" customHeight="1">
      <c r="A726" s="64"/>
      <c r="B726" s="64"/>
      <c r="C726" s="64"/>
      <c r="D726" s="64"/>
    </row>
    <row r="727" spans="1:4" ht="15.75" customHeight="1">
      <c r="A727" s="64"/>
      <c r="B727" s="64"/>
      <c r="C727" s="64"/>
      <c r="D727" s="64"/>
    </row>
    <row r="728" spans="1:4" ht="15.75" customHeight="1">
      <c r="A728" s="64"/>
      <c r="B728" s="64"/>
      <c r="C728" s="64"/>
      <c r="D728" s="64"/>
    </row>
    <row r="729" spans="1:4" ht="15.75" customHeight="1">
      <c r="A729" s="64"/>
      <c r="B729" s="64"/>
      <c r="C729" s="64"/>
      <c r="D729" s="64"/>
    </row>
    <row r="730" spans="1:4" ht="15.75" customHeight="1">
      <c r="A730" s="64"/>
      <c r="B730" s="64"/>
      <c r="C730" s="64"/>
      <c r="D730" s="64"/>
    </row>
    <row r="731" spans="1:4" ht="15.75" customHeight="1">
      <c r="A731" s="64"/>
      <c r="B731" s="64"/>
      <c r="C731" s="64"/>
      <c r="D731" s="64"/>
    </row>
    <row r="732" spans="1:4" ht="15.75" customHeight="1">
      <c r="A732" s="64"/>
      <c r="B732" s="64"/>
      <c r="C732" s="64"/>
      <c r="D732" s="64"/>
    </row>
    <row r="733" spans="1:4" ht="15.75" customHeight="1">
      <c r="A733" s="64"/>
      <c r="B733" s="64"/>
      <c r="C733" s="64"/>
      <c r="D733" s="64"/>
    </row>
    <row r="734" spans="1:4" ht="15.75" customHeight="1">
      <c r="A734" s="64"/>
      <c r="B734" s="64"/>
      <c r="C734" s="64"/>
      <c r="D734" s="64"/>
    </row>
    <row r="735" spans="1:4" ht="15.75" customHeight="1">
      <c r="A735" s="64"/>
      <c r="B735" s="64"/>
      <c r="C735" s="64"/>
      <c r="D735" s="64"/>
    </row>
    <row r="736" spans="1:4" ht="15.75" customHeight="1">
      <c r="A736" s="64"/>
      <c r="B736" s="64"/>
      <c r="C736" s="64"/>
      <c r="D736" s="64"/>
    </row>
    <row r="737" spans="1:4" ht="15.75" customHeight="1">
      <c r="A737" s="64"/>
      <c r="B737" s="64"/>
      <c r="C737" s="64"/>
      <c r="D737" s="64"/>
    </row>
    <row r="738" spans="1:4" ht="15.75" customHeight="1">
      <c r="A738" s="64"/>
      <c r="B738" s="64"/>
      <c r="C738" s="64"/>
      <c r="D738" s="64"/>
    </row>
    <row r="739" spans="1:4" ht="15.75" customHeight="1">
      <c r="A739" s="64"/>
      <c r="B739" s="64"/>
      <c r="C739" s="64"/>
      <c r="D739" s="64"/>
    </row>
    <row r="740" spans="1:4" ht="15.75" customHeight="1">
      <c r="A740" s="64"/>
      <c r="B740" s="64"/>
      <c r="C740" s="64"/>
      <c r="D740" s="64"/>
    </row>
    <row r="741" spans="1:4" ht="15.75" customHeight="1">
      <c r="A741" s="64"/>
      <c r="B741" s="64"/>
      <c r="C741" s="64"/>
      <c r="D741" s="64"/>
    </row>
    <row r="742" spans="1:4" ht="15.75" customHeight="1">
      <c r="A742" s="64"/>
      <c r="B742" s="64"/>
      <c r="C742" s="64"/>
      <c r="D742" s="64"/>
    </row>
    <row r="743" spans="1:4" ht="15.75" customHeight="1">
      <c r="A743" s="64"/>
      <c r="B743" s="64"/>
      <c r="C743" s="64"/>
      <c r="D743" s="64"/>
    </row>
    <row r="744" spans="1:4" ht="15.75" customHeight="1">
      <c r="A744" s="64"/>
      <c r="B744" s="64"/>
      <c r="C744" s="64"/>
      <c r="D744" s="64"/>
    </row>
    <row r="745" spans="1:4" ht="15.75" customHeight="1">
      <c r="A745" s="64"/>
      <c r="B745" s="64"/>
      <c r="C745" s="64"/>
      <c r="D745" s="64"/>
    </row>
    <row r="746" spans="1:4" ht="15.75" customHeight="1">
      <c r="A746" s="64"/>
      <c r="B746" s="64"/>
      <c r="C746" s="64"/>
      <c r="D746" s="64"/>
    </row>
    <row r="747" spans="1:4" ht="15.75" customHeight="1">
      <c r="A747" s="64"/>
      <c r="B747" s="64"/>
      <c r="C747" s="64"/>
      <c r="D747" s="64"/>
    </row>
    <row r="748" spans="1:4" ht="15.75" customHeight="1">
      <c r="A748" s="64"/>
      <c r="B748" s="64"/>
      <c r="C748" s="64"/>
      <c r="D748" s="64"/>
    </row>
    <row r="749" spans="1:4" ht="15.75" customHeight="1">
      <c r="A749" s="64"/>
      <c r="B749" s="64"/>
      <c r="C749" s="64"/>
      <c r="D749" s="64"/>
    </row>
    <row r="750" spans="1:4" ht="15.75" customHeight="1">
      <c r="A750" s="64"/>
      <c r="B750" s="64"/>
      <c r="C750" s="64"/>
      <c r="D750" s="64"/>
    </row>
    <row r="751" spans="1:4" ht="15.75" customHeight="1">
      <c r="A751" s="64"/>
      <c r="B751" s="64"/>
      <c r="C751" s="64"/>
      <c r="D751" s="64"/>
    </row>
    <row r="752" spans="1:4" ht="15.75" customHeight="1">
      <c r="A752" s="64"/>
      <c r="B752" s="64"/>
      <c r="C752" s="64"/>
      <c r="D752" s="64"/>
    </row>
    <row r="753" spans="1:4" ht="15.75" customHeight="1">
      <c r="A753" s="64"/>
      <c r="B753" s="64"/>
      <c r="C753" s="64"/>
      <c r="D753" s="64"/>
    </row>
    <row r="754" spans="1:4" ht="15.75" customHeight="1">
      <c r="A754" s="64"/>
      <c r="B754" s="64"/>
      <c r="C754" s="64"/>
      <c r="D754" s="64"/>
    </row>
    <row r="755" spans="1:4" ht="15.75" customHeight="1">
      <c r="A755" s="64"/>
      <c r="B755" s="64"/>
      <c r="C755" s="64"/>
      <c r="D755" s="64"/>
    </row>
    <row r="756" spans="1:4" ht="15.75" customHeight="1">
      <c r="A756" s="64"/>
      <c r="B756" s="64"/>
      <c r="C756" s="64"/>
      <c r="D756" s="64"/>
    </row>
    <row r="757" spans="1:4" ht="15.75" customHeight="1">
      <c r="A757" s="64"/>
      <c r="B757" s="64"/>
      <c r="C757" s="64"/>
      <c r="D757" s="64"/>
    </row>
    <row r="758" spans="1:4" ht="15.75" customHeight="1">
      <c r="A758" s="64"/>
      <c r="B758" s="64"/>
      <c r="C758" s="64"/>
      <c r="D758" s="64"/>
    </row>
    <row r="759" spans="1:4" ht="15.75" customHeight="1">
      <c r="A759" s="64"/>
      <c r="B759" s="64"/>
      <c r="C759" s="64"/>
      <c r="D759" s="64"/>
    </row>
    <row r="760" spans="1:4" ht="15.75" customHeight="1">
      <c r="A760" s="64"/>
      <c r="B760" s="64"/>
      <c r="C760" s="64"/>
      <c r="D760" s="64"/>
    </row>
    <row r="761" spans="1:4" ht="15.75" customHeight="1">
      <c r="A761" s="64"/>
      <c r="B761" s="64"/>
      <c r="C761" s="64"/>
      <c r="D761" s="64"/>
    </row>
    <row r="762" spans="1:4" ht="15.75" customHeight="1">
      <c r="A762" s="64"/>
      <c r="B762" s="64"/>
      <c r="C762" s="64"/>
      <c r="D762" s="64"/>
    </row>
    <row r="763" spans="1:4" ht="15.75" customHeight="1">
      <c r="A763" s="64"/>
      <c r="B763" s="64"/>
      <c r="C763" s="64"/>
      <c r="D763" s="64"/>
    </row>
    <row r="764" spans="1:4" ht="15.75" customHeight="1">
      <c r="A764" s="64"/>
      <c r="B764" s="64"/>
      <c r="C764" s="64"/>
      <c r="D764" s="64"/>
    </row>
    <row r="765" spans="1:4" ht="15.75" customHeight="1">
      <c r="A765" s="64"/>
      <c r="B765" s="64"/>
      <c r="C765" s="64"/>
      <c r="D765" s="64"/>
    </row>
    <row r="766" spans="1:4" ht="15.75" customHeight="1">
      <c r="A766" s="64"/>
      <c r="B766" s="64"/>
      <c r="C766" s="64"/>
      <c r="D766" s="64"/>
    </row>
    <row r="767" spans="1:4" ht="15.75" customHeight="1">
      <c r="A767" s="64"/>
      <c r="B767" s="64"/>
      <c r="C767" s="64"/>
      <c r="D767" s="64"/>
    </row>
    <row r="768" spans="1:4" ht="15.75" customHeight="1">
      <c r="A768" s="64"/>
      <c r="B768" s="64"/>
      <c r="C768" s="64"/>
      <c r="D768" s="64"/>
    </row>
    <row r="769" spans="1:4" ht="15.75" customHeight="1">
      <c r="A769" s="64"/>
      <c r="B769" s="64"/>
      <c r="C769" s="64"/>
      <c r="D769" s="64"/>
    </row>
    <row r="770" spans="1:4" ht="15.75" customHeight="1">
      <c r="A770" s="64"/>
      <c r="B770" s="64"/>
      <c r="C770" s="64"/>
      <c r="D770" s="64"/>
    </row>
    <row r="771" spans="1:4" ht="15.75" customHeight="1">
      <c r="A771" s="64"/>
      <c r="B771" s="64"/>
      <c r="C771" s="64"/>
      <c r="D771" s="64"/>
    </row>
    <row r="772" spans="1:4" ht="15.75" customHeight="1">
      <c r="A772" s="64"/>
      <c r="B772" s="64"/>
      <c r="C772" s="64"/>
      <c r="D772" s="64"/>
    </row>
    <row r="773" spans="1:4" ht="15.75" customHeight="1">
      <c r="A773" s="64"/>
      <c r="B773" s="64"/>
      <c r="C773" s="64"/>
      <c r="D773" s="64"/>
    </row>
    <row r="774" spans="1:4" ht="15.75" customHeight="1">
      <c r="A774" s="64"/>
      <c r="B774" s="64"/>
      <c r="C774" s="64"/>
      <c r="D774" s="64"/>
    </row>
    <row r="775" spans="1:4" ht="15.75" customHeight="1">
      <c r="A775" s="64"/>
      <c r="B775" s="64"/>
      <c r="C775" s="64"/>
      <c r="D775" s="64"/>
    </row>
    <row r="776" spans="1:4" ht="15.75" customHeight="1">
      <c r="A776" s="64"/>
      <c r="B776" s="64"/>
      <c r="C776" s="64"/>
      <c r="D776" s="64"/>
    </row>
    <row r="777" spans="1:4" ht="15.75" customHeight="1">
      <c r="A777" s="64"/>
      <c r="B777" s="64"/>
      <c r="C777" s="64"/>
      <c r="D777" s="64"/>
    </row>
    <row r="778" spans="1:4" ht="15.75" customHeight="1">
      <c r="A778" s="64"/>
      <c r="B778" s="64"/>
      <c r="C778" s="64"/>
      <c r="D778" s="64"/>
    </row>
    <row r="779" spans="1:4" ht="15.75" customHeight="1">
      <c r="A779" s="64"/>
      <c r="B779" s="64"/>
      <c r="C779" s="64"/>
      <c r="D779" s="64"/>
    </row>
    <row r="780" spans="1:4" ht="15.75" customHeight="1">
      <c r="A780" s="64"/>
      <c r="B780" s="64"/>
      <c r="C780" s="64"/>
      <c r="D780" s="64"/>
    </row>
    <row r="781" spans="1:4" ht="15.75" customHeight="1">
      <c r="A781" s="64"/>
      <c r="B781" s="64"/>
      <c r="C781" s="64"/>
      <c r="D781" s="64"/>
    </row>
    <row r="782" spans="1:4" ht="15.75" customHeight="1">
      <c r="A782" s="64"/>
      <c r="B782" s="64"/>
      <c r="C782" s="64"/>
      <c r="D782" s="64"/>
    </row>
    <row r="783" spans="1:4" ht="15.75" customHeight="1">
      <c r="A783" s="64"/>
      <c r="B783" s="64"/>
      <c r="C783" s="64"/>
      <c r="D783" s="64"/>
    </row>
    <row r="784" spans="1:4" ht="15.75" customHeight="1">
      <c r="A784" s="64"/>
      <c r="B784" s="64"/>
      <c r="C784" s="64"/>
      <c r="D784" s="64"/>
    </row>
    <row r="785" spans="1:4" ht="15.75" customHeight="1">
      <c r="A785" s="64"/>
      <c r="B785" s="64"/>
      <c r="C785" s="64"/>
      <c r="D785" s="64"/>
    </row>
    <row r="786" spans="1:4" ht="15.75" customHeight="1">
      <c r="A786" s="64"/>
      <c r="B786" s="64"/>
      <c r="C786" s="64"/>
      <c r="D786" s="64"/>
    </row>
    <row r="787" spans="1:4" ht="15.75" customHeight="1">
      <c r="A787" s="64"/>
      <c r="B787" s="64"/>
      <c r="C787" s="64"/>
      <c r="D787" s="64"/>
    </row>
    <row r="788" spans="1:4" ht="15.75" customHeight="1">
      <c r="A788" s="64"/>
      <c r="B788" s="64"/>
      <c r="C788" s="64"/>
      <c r="D788" s="64"/>
    </row>
    <row r="789" spans="1:4" ht="15.75" customHeight="1">
      <c r="A789" s="64"/>
      <c r="B789" s="64"/>
      <c r="C789" s="64"/>
      <c r="D789" s="64"/>
    </row>
    <row r="790" spans="1:4" ht="15.75" customHeight="1">
      <c r="A790" s="64"/>
      <c r="B790" s="64"/>
      <c r="C790" s="64"/>
      <c r="D790" s="64"/>
    </row>
    <row r="791" spans="1:4" ht="15.75" customHeight="1">
      <c r="A791" s="64"/>
      <c r="B791" s="64"/>
      <c r="C791" s="64"/>
      <c r="D791" s="64"/>
    </row>
    <row r="792" spans="1:4" ht="15.75" customHeight="1">
      <c r="A792" s="64"/>
      <c r="B792" s="64"/>
      <c r="C792" s="64"/>
      <c r="D792" s="64"/>
    </row>
    <row r="793" spans="1:4" ht="15.75" customHeight="1">
      <c r="A793" s="64"/>
      <c r="B793" s="64"/>
      <c r="C793" s="64"/>
      <c r="D793" s="64"/>
    </row>
    <row r="794" spans="1:4" ht="15.75" customHeight="1">
      <c r="A794" s="64"/>
      <c r="B794" s="64"/>
      <c r="C794" s="64"/>
      <c r="D794" s="64"/>
    </row>
    <row r="795" spans="1:4" ht="15.75" customHeight="1">
      <c r="A795" s="64"/>
      <c r="B795" s="64"/>
      <c r="C795" s="64"/>
      <c r="D795" s="64"/>
    </row>
    <row r="796" spans="1:4" ht="15.75" customHeight="1">
      <c r="A796" s="64"/>
      <c r="B796" s="64"/>
      <c r="C796" s="64"/>
      <c r="D796" s="64"/>
    </row>
    <row r="797" spans="1:4" ht="15.75" customHeight="1">
      <c r="A797" s="64"/>
      <c r="B797" s="64"/>
      <c r="C797" s="64"/>
      <c r="D797" s="64"/>
    </row>
    <row r="798" spans="1:4" ht="15.75" customHeight="1">
      <c r="A798" s="64"/>
      <c r="B798" s="64"/>
      <c r="C798" s="64"/>
      <c r="D798" s="64"/>
    </row>
    <row r="799" spans="1:4" ht="15.75" customHeight="1">
      <c r="A799" s="64"/>
      <c r="B799" s="64"/>
      <c r="C799" s="64"/>
      <c r="D799" s="64"/>
    </row>
    <row r="800" spans="1:4" ht="15.75" customHeight="1">
      <c r="A800" s="64"/>
      <c r="B800" s="64"/>
      <c r="C800" s="64"/>
      <c r="D800" s="64"/>
    </row>
    <row r="801" spans="1:4" ht="15.75" customHeight="1">
      <c r="A801" s="64"/>
      <c r="B801" s="64"/>
      <c r="C801" s="64"/>
      <c r="D801" s="64"/>
    </row>
    <row r="802" spans="1:4" ht="15.75" customHeight="1">
      <c r="A802" s="64"/>
      <c r="B802" s="64"/>
      <c r="C802" s="64"/>
      <c r="D802" s="64"/>
    </row>
    <row r="803" spans="1:4" ht="15.75" customHeight="1">
      <c r="A803" s="64"/>
      <c r="B803" s="64"/>
      <c r="C803" s="64"/>
      <c r="D803" s="64"/>
    </row>
    <row r="804" spans="1:4" ht="15.75" customHeight="1">
      <c r="A804" s="64"/>
      <c r="B804" s="64"/>
      <c r="C804" s="64"/>
      <c r="D804" s="64"/>
    </row>
    <row r="805" spans="1:4" ht="15.75" customHeight="1">
      <c r="A805" s="64"/>
      <c r="B805" s="64"/>
      <c r="C805" s="64"/>
      <c r="D805" s="64"/>
    </row>
    <row r="806" spans="1:4" ht="15.75" customHeight="1">
      <c r="A806" s="64"/>
      <c r="B806" s="64"/>
      <c r="C806" s="64"/>
      <c r="D806" s="64"/>
    </row>
    <row r="807" spans="1:4" ht="15.75" customHeight="1">
      <c r="A807" s="64"/>
      <c r="B807" s="64"/>
      <c r="C807" s="64"/>
      <c r="D807" s="64"/>
    </row>
    <row r="808" spans="1:4" ht="15.75" customHeight="1">
      <c r="A808" s="64"/>
      <c r="B808" s="64"/>
      <c r="C808" s="64"/>
      <c r="D808" s="64"/>
    </row>
    <row r="809" spans="1:4" ht="15.75" customHeight="1">
      <c r="A809" s="64"/>
      <c r="B809" s="64"/>
      <c r="C809" s="64"/>
      <c r="D809" s="64"/>
    </row>
    <row r="810" spans="1:4" ht="15.75" customHeight="1">
      <c r="A810" s="64"/>
      <c r="B810" s="64"/>
      <c r="C810" s="64"/>
      <c r="D810" s="64"/>
    </row>
    <row r="811" spans="1:4" ht="15.75" customHeight="1">
      <c r="A811" s="64"/>
      <c r="B811" s="64"/>
      <c r="C811" s="64"/>
      <c r="D811" s="64"/>
    </row>
    <row r="812" spans="1:4" ht="15.75" customHeight="1">
      <c r="A812" s="64"/>
      <c r="B812" s="64"/>
      <c r="C812" s="64"/>
      <c r="D812" s="64"/>
    </row>
    <row r="813" spans="1:4" ht="15.75" customHeight="1">
      <c r="A813" s="64"/>
      <c r="B813" s="64"/>
      <c r="C813" s="64"/>
      <c r="D813" s="64"/>
    </row>
    <row r="814" spans="1:4" ht="15.75" customHeight="1">
      <c r="A814" s="64"/>
      <c r="B814" s="64"/>
      <c r="C814" s="64"/>
      <c r="D814" s="64"/>
    </row>
    <row r="815" spans="1:4" ht="15.75" customHeight="1">
      <c r="A815" s="64"/>
      <c r="B815" s="64"/>
      <c r="C815" s="64"/>
      <c r="D815" s="64"/>
    </row>
    <row r="816" spans="1:4" ht="15.75" customHeight="1">
      <c r="A816" s="64"/>
      <c r="B816" s="64"/>
      <c r="C816" s="64"/>
      <c r="D816" s="64"/>
    </row>
    <row r="817" spans="1:4" ht="15.75" customHeight="1">
      <c r="A817" s="64"/>
      <c r="B817" s="64"/>
      <c r="C817" s="64"/>
      <c r="D817" s="64"/>
    </row>
    <row r="818" spans="1:4" ht="15.75" customHeight="1">
      <c r="A818" s="64"/>
      <c r="B818" s="64"/>
      <c r="C818" s="64"/>
      <c r="D818" s="64"/>
    </row>
    <row r="819" spans="1:4" ht="15.75" customHeight="1">
      <c r="A819" s="64"/>
      <c r="B819" s="64"/>
      <c r="C819" s="64"/>
      <c r="D819" s="64"/>
    </row>
    <row r="820" spans="1:4" ht="15.75" customHeight="1">
      <c r="A820" s="64"/>
      <c r="B820" s="64"/>
      <c r="C820" s="64"/>
      <c r="D820" s="64"/>
    </row>
    <row r="821" spans="1:4" ht="15.75" customHeight="1">
      <c r="A821" s="64"/>
      <c r="B821" s="64"/>
      <c r="C821" s="64"/>
      <c r="D821" s="64"/>
    </row>
    <row r="822" spans="1:4" ht="15.75" customHeight="1">
      <c r="A822" s="64"/>
      <c r="B822" s="64"/>
      <c r="C822" s="64"/>
      <c r="D822" s="64"/>
    </row>
    <row r="823" spans="1:4" ht="15.75" customHeight="1">
      <c r="A823" s="64"/>
      <c r="B823" s="64"/>
      <c r="C823" s="64"/>
      <c r="D823" s="64"/>
    </row>
    <row r="824" spans="1:4" ht="15.75" customHeight="1">
      <c r="A824" s="64"/>
      <c r="B824" s="64"/>
      <c r="C824" s="64"/>
      <c r="D824" s="64"/>
    </row>
    <row r="825" spans="1:4" ht="15.75" customHeight="1">
      <c r="A825" s="64"/>
      <c r="B825" s="64"/>
      <c r="C825" s="64"/>
      <c r="D825" s="64"/>
    </row>
    <row r="826" spans="1:4" ht="15.75" customHeight="1">
      <c r="A826" s="64"/>
      <c r="B826" s="64"/>
      <c r="C826" s="64"/>
      <c r="D826" s="64"/>
    </row>
    <row r="827" spans="1:4" ht="15.75" customHeight="1">
      <c r="A827" s="64"/>
      <c r="B827" s="64"/>
      <c r="C827" s="64"/>
      <c r="D827" s="64"/>
    </row>
    <row r="828" spans="1:4" ht="15.75" customHeight="1">
      <c r="A828" s="64"/>
      <c r="B828" s="64"/>
      <c r="C828" s="64"/>
      <c r="D828" s="64"/>
    </row>
    <row r="829" spans="1:4" ht="15.75" customHeight="1">
      <c r="A829" s="64"/>
      <c r="B829" s="64"/>
      <c r="C829" s="64"/>
      <c r="D829" s="64"/>
    </row>
    <row r="830" spans="1:4" ht="15.75" customHeight="1">
      <c r="A830" s="64"/>
      <c r="B830" s="64"/>
      <c r="C830" s="64"/>
      <c r="D830" s="64"/>
    </row>
    <row r="831" spans="1:4" ht="15.75" customHeight="1">
      <c r="A831" s="64"/>
      <c r="B831" s="64"/>
      <c r="C831" s="64"/>
      <c r="D831" s="64"/>
    </row>
    <row r="832" spans="1:4" ht="15.75" customHeight="1">
      <c r="A832" s="64"/>
      <c r="B832" s="64"/>
      <c r="C832" s="64"/>
      <c r="D832" s="64"/>
    </row>
    <row r="833" spans="1:4" ht="15.75" customHeight="1">
      <c r="A833" s="64"/>
      <c r="B833" s="64"/>
      <c r="C833" s="64"/>
      <c r="D833" s="64"/>
    </row>
    <row r="834" spans="1:4" ht="15.75" customHeight="1">
      <c r="A834" s="64"/>
      <c r="B834" s="64"/>
      <c r="C834" s="64"/>
      <c r="D834" s="64"/>
    </row>
    <row r="835" spans="1:4" ht="15.75" customHeight="1">
      <c r="A835" s="64"/>
      <c r="B835" s="64"/>
      <c r="C835" s="64"/>
      <c r="D835" s="64"/>
    </row>
    <row r="836" spans="1:4" ht="15.75" customHeight="1">
      <c r="A836" s="64"/>
      <c r="B836" s="64"/>
      <c r="C836" s="64"/>
      <c r="D836" s="64"/>
    </row>
    <row r="837" spans="1:4" ht="15.75" customHeight="1">
      <c r="A837" s="64"/>
      <c r="B837" s="64"/>
      <c r="C837" s="64"/>
      <c r="D837" s="64"/>
    </row>
    <row r="838" spans="1:4" ht="15.75" customHeight="1">
      <c r="A838" s="64"/>
      <c r="B838" s="64"/>
      <c r="C838" s="64"/>
      <c r="D838" s="64"/>
    </row>
    <row r="839" spans="1:4" ht="15.75" customHeight="1">
      <c r="A839" s="64"/>
      <c r="B839" s="64"/>
      <c r="C839" s="64"/>
      <c r="D839" s="64"/>
    </row>
    <row r="840" spans="1:4" ht="15.75" customHeight="1">
      <c r="A840" s="64"/>
      <c r="B840" s="64"/>
      <c r="C840" s="64"/>
      <c r="D840" s="64"/>
    </row>
    <row r="841" spans="1:4" ht="15.75" customHeight="1">
      <c r="A841" s="64"/>
      <c r="B841" s="64"/>
      <c r="C841" s="64"/>
      <c r="D841" s="64"/>
    </row>
    <row r="842" spans="1:4" ht="15.75" customHeight="1">
      <c r="A842" s="64"/>
      <c r="B842" s="64"/>
      <c r="C842" s="64"/>
      <c r="D842" s="64"/>
    </row>
    <row r="843" spans="1:4" ht="15.75" customHeight="1">
      <c r="A843" s="64"/>
      <c r="B843" s="64"/>
      <c r="C843" s="64"/>
      <c r="D843" s="64"/>
    </row>
    <row r="844" spans="1:4" ht="15.75" customHeight="1">
      <c r="A844" s="64"/>
      <c r="B844" s="64"/>
      <c r="C844" s="64"/>
      <c r="D844" s="64"/>
    </row>
    <row r="845" spans="1:4" ht="15.75" customHeight="1">
      <c r="A845" s="64"/>
      <c r="B845" s="64"/>
      <c r="C845" s="64"/>
      <c r="D845" s="64"/>
    </row>
    <row r="846" spans="1:4" ht="15.75" customHeight="1">
      <c r="A846" s="64"/>
      <c r="B846" s="64"/>
      <c r="C846" s="64"/>
      <c r="D846" s="64"/>
    </row>
    <row r="847" spans="1:4" ht="15.75" customHeight="1">
      <c r="A847" s="64"/>
      <c r="B847" s="64"/>
      <c r="C847" s="64"/>
      <c r="D847" s="64"/>
    </row>
    <row r="848" spans="1:4" ht="15.75" customHeight="1">
      <c r="A848" s="64"/>
      <c r="B848" s="64"/>
      <c r="C848" s="64"/>
      <c r="D848" s="64"/>
    </row>
    <row r="849" spans="1:4" ht="15.75" customHeight="1">
      <c r="A849" s="64"/>
      <c r="B849" s="64"/>
      <c r="C849" s="64"/>
      <c r="D849" s="64"/>
    </row>
    <row r="850" spans="1:4" ht="15.75" customHeight="1">
      <c r="A850" s="64"/>
      <c r="B850" s="64"/>
      <c r="C850" s="64"/>
      <c r="D850" s="64"/>
    </row>
    <row r="851" spans="1:4" ht="15.75" customHeight="1">
      <c r="A851" s="64"/>
      <c r="B851" s="64"/>
      <c r="C851" s="64"/>
      <c r="D851" s="64"/>
    </row>
    <row r="852" spans="1:4" ht="15.75" customHeight="1">
      <c r="A852" s="64"/>
      <c r="B852" s="64"/>
      <c r="C852" s="64"/>
      <c r="D852" s="64"/>
    </row>
    <row r="853" spans="1:4" ht="15.75" customHeight="1">
      <c r="A853" s="64"/>
      <c r="B853" s="64"/>
      <c r="C853" s="64"/>
      <c r="D853" s="64"/>
    </row>
    <row r="854" spans="1:4" ht="15.75" customHeight="1">
      <c r="A854" s="64"/>
      <c r="B854" s="64"/>
      <c r="C854" s="64"/>
      <c r="D854" s="64"/>
    </row>
    <row r="855" spans="1:4" ht="15.75" customHeight="1">
      <c r="A855" s="64"/>
      <c r="B855" s="64"/>
      <c r="C855" s="64"/>
      <c r="D855" s="64"/>
    </row>
    <row r="856" spans="1:4" ht="15.75" customHeight="1">
      <c r="A856" s="64"/>
      <c r="B856" s="64"/>
      <c r="C856" s="64"/>
      <c r="D856" s="64"/>
    </row>
    <row r="857" spans="1:4" ht="15.75" customHeight="1">
      <c r="A857" s="64"/>
      <c r="B857" s="64"/>
      <c r="C857" s="64"/>
      <c r="D857" s="64"/>
    </row>
    <row r="858" spans="1:4" ht="15.75" customHeight="1">
      <c r="A858" s="64"/>
      <c r="B858" s="64"/>
      <c r="C858" s="64"/>
      <c r="D858" s="64"/>
    </row>
    <row r="859" spans="1:4" ht="15.75" customHeight="1">
      <c r="A859" s="64"/>
      <c r="B859" s="64"/>
      <c r="C859" s="64"/>
      <c r="D859" s="64"/>
    </row>
    <row r="860" spans="1:4" ht="15.75" customHeight="1">
      <c r="A860" s="64"/>
      <c r="B860" s="64"/>
      <c r="C860" s="64"/>
      <c r="D860" s="64"/>
    </row>
    <row r="861" spans="1:4" ht="15.75" customHeight="1">
      <c r="A861" s="64"/>
      <c r="B861" s="64"/>
      <c r="C861" s="64"/>
      <c r="D861" s="64"/>
    </row>
    <row r="862" spans="1:4" ht="15.75" customHeight="1">
      <c r="A862" s="64"/>
      <c r="B862" s="64"/>
      <c r="C862" s="64"/>
      <c r="D862" s="64"/>
    </row>
    <row r="863" spans="1:4" ht="15.75" customHeight="1">
      <c r="A863" s="64"/>
      <c r="B863" s="64"/>
      <c r="C863" s="64"/>
      <c r="D863" s="64"/>
    </row>
    <row r="864" spans="1:4" ht="15.75" customHeight="1">
      <c r="A864" s="64"/>
      <c r="B864" s="64"/>
      <c r="C864" s="64"/>
      <c r="D864" s="64"/>
    </row>
    <row r="865" spans="1:4" ht="15.75" customHeight="1">
      <c r="A865" s="64"/>
      <c r="B865" s="64"/>
      <c r="C865" s="64"/>
      <c r="D865" s="64"/>
    </row>
    <row r="866" spans="1:4" ht="15.75" customHeight="1">
      <c r="A866" s="64"/>
      <c r="B866" s="64"/>
      <c r="C866" s="64"/>
      <c r="D866" s="64"/>
    </row>
    <row r="867" spans="1:4" ht="15.75" customHeight="1">
      <c r="A867" s="64"/>
      <c r="B867" s="64"/>
      <c r="C867" s="64"/>
      <c r="D867" s="64"/>
    </row>
    <row r="868" spans="1:4" ht="15.75" customHeight="1">
      <c r="A868" s="64"/>
      <c r="B868" s="64"/>
      <c r="C868" s="64"/>
      <c r="D868" s="64"/>
    </row>
    <row r="869" spans="1:4" ht="15.75" customHeight="1">
      <c r="A869" s="64"/>
      <c r="B869" s="64"/>
      <c r="C869" s="64"/>
      <c r="D869" s="64"/>
    </row>
    <row r="870" spans="1:4" ht="15.75" customHeight="1">
      <c r="A870" s="64"/>
      <c r="B870" s="64"/>
      <c r="C870" s="64"/>
      <c r="D870" s="64"/>
    </row>
    <row r="871" spans="1:4" ht="15.75" customHeight="1">
      <c r="A871" s="64"/>
      <c r="B871" s="64"/>
      <c r="C871" s="64"/>
      <c r="D871" s="64"/>
    </row>
    <row r="872" spans="1:4" ht="15.75" customHeight="1">
      <c r="A872" s="64"/>
      <c r="B872" s="64"/>
      <c r="C872" s="64"/>
      <c r="D872" s="64"/>
    </row>
    <row r="873" spans="1:4" ht="15.75" customHeight="1">
      <c r="A873" s="64"/>
      <c r="B873" s="64"/>
      <c r="C873" s="64"/>
      <c r="D873" s="64"/>
    </row>
    <row r="874" spans="1:4" ht="15.75" customHeight="1">
      <c r="A874" s="64"/>
      <c r="B874" s="64"/>
      <c r="C874" s="64"/>
      <c r="D874" s="64"/>
    </row>
    <row r="875" spans="1:4" ht="15.75" customHeight="1">
      <c r="A875" s="64"/>
      <c r="B875" s="64"/>
      <c r="C875" s="64"/>
      <c r="D875" s="64"/>
    </row>
    <row r="876" spans="1:4" ht="15.75" customHeight="1">
      <c r="A876" s="64"/>
      <c r="B876" s="64"/>
      <c r="C876" s="64"/>
      <c r="D876" s="64"/>
    </row>
    <row r="877" spans="1:4" ht="15.75" customHeight="1">
      <c r="A877" s="64"/>
      <c r="B877" s="64"/>
      <c r="C877" s="64"/>
      <c r="D877" s="64"/>
    </row>
    <row r="878" spans="1:4" ht="15.75" customHeight="1">
      <c r="A878" s="64"/>
      <c r="B878" s="64"/>
      <c r="C878" s="64"/>
      <c r="D878" s="64"/>
    </row>
    <row r="879" spans="1:4" ht="15.75" customHeight="1">
      <c r="A879" s="64"/>
      <c r="B879" s="64"/>
      <c r="C879" s="64"/>
      <c r="D879" s="64"/>
    </row>
    <row r="880" spans="1:4" ht="15.75" customHeight="1">
      <c r="A880" s="64"/>
      <c r="B880" s="64"/>
      <c r="C880" s="64"/>
      <c r="D880" s="64"/>
    </row>
    <row r="881" spans="1:4" ht="15.75" customHeight="1">
      <c r="A881" s="64"/>
      <c r="B881" s="64"/>
      <c r="C881" s="64"/>
      <c r="D881" s="64"/>
    </row>
    <row r="882" spans="1:4" ht="15.75" customHeight="1">
      <c r="A882" s="64"/>
      <c r="B882" s="64"/>
      <c r="C882" s="64"/>
      <c r="D882" s="64"/>
    </row>
    <row r="883" spans="1:4" ht="15.75" customHeight="1">
      <c r="A883" s="64"/>
      <c r="B883" s="64"/>
      <c r="C883" s="64"/>
      <c r="D883" s="64"/>
    </row>
    <row r="884" spans="1:4" ht="15.75" customHeight="1">
      <c r="A884" s="64"/>
      <c r="B884" s="64"/>
      <c r="C884" s="64"/>
      <c r="D884" s="64"/>
    </row>
    <row r="885" spans="1:4" ht="15.75" customHeight="1">
      <c r="A885" s="64"/>
      <c r="B885" s="64"/>
      <c r="C885" s="64"/>
      <c r="D885" s="64"/>
    </row>
    <row r="886" spans="1:4" ht="15.75" customHeight="1">
      <c r="A886" s="64"/>
      <c r="B886" s="64"/>
      <c r="C886" s="64"/>
      <c r="D886" s="64"/>
    </row>
    <row r="887" spans="1:4" ht="15.75" customHeight="1">
      <c r="A887" s="64"/>
      <c r="B887" s="64"/>
      <c r="C887" s="64"/>
      <c r="D887" s="64"/>
    </row>
    <row r="888" spans="1:4" ht="15.75" customHeight="1">
      <c r="A888" s="64"/>
      <c r="B888" s="64"/>
      <c r="C888" s="64"/>
      <c r="D888" s="64"/>
    </row>
    <row r="889" spans="1:4" ht="15.75" customHeight="1">
      <c r="A889" s="64"/>
      <c r="B889" s="64"/>
      <c r="C889" s="64"/>
      <c r="D889" s="64"/>
    </row>
    <row r="890" spans="1:4" ht="15.75" customHeight="1">
      <c r="A890" s="64"/>
      <c r="B890" s="64"/>
      <c r="C890" s="64"/>
      <c r="D890" s="64"/>
    </row>
    <row r="891" spans="1:4" ht="15.75" customHeight="1">
      <c r="A891" s="64"/>
      <c r="B891" s="64"/>
      <c r="C891" s="64"/>
      <c r="D891" s="64"/>
    </row>
    <row r="892" spans="1:4" ht="15.75" customHeight="1">
      <c r="A892" s="64"/>
      <c r="B892" s="64"/>
      <c r="C892" s="64"/>
      <c r="D892" s="64"/>
    </row>
    <row r="893" spans="1:4" ht="15.75" customHeight="1">
      <c r="A893" s="64"/>
      <c r="B893" s="64"/>
      <c r="C893" s="64"/>
      <c r="D893" s="64"/>
    </row>
    <row r="894" spans="1:4" ht="15.75" customHeight="1">
      <c r="A894" s="64"/>
      <c r="B894" s="64"/>
      <c r="C894" s="64"/>
      <c r="D894" s="64"/>
    </row>
    <row r="895" spans="1:4" ht="15.75" customHeight="1">
      <c r="A895" s="64"/>
      <c r="B895" s="64"/>
      <c r="C895" s="64"/>
      <c r="D895" s="64"/>
    </row>
    <row r="896" spans="1:4" ht="15.75" customHeight="1">
      <c r="A896" s="64"/>
      <c r="B896" s="64"/>
      <c r="C896" s="64"/>
      <c r="D896" s="64"/>
    </row>
    <row r="897" spans="1:4" ht="15.75" customHeight="1">
      <c r="A897" s="64"/>
      <c r="B897" s="64"/>
      <c r="C897" s="64"/>
      <c r="D897" s="64"/>
    </row>
    <row r="898" spans="1:4" ht="15.75" customHeight="1">
      <c r="A898" s="64"/>
      <c r="B898" s="64"/>
      <c r="C898" s="64"/>
      <c r="D898" s="64"/>
    </row>
    <row r="899" spans="1:4" ht="15.75" customHeight="1">
      <c r="A899" s="64"/>
      <c r="B899" s="64"/>
      <c r="C899" s="64"/>
      <c r="D899" s="64"/>
    </row>
    <row r="900" spans="1:4" ht="15.75" customHeight="1">
      <c r="A900" s="64"/>
      <c r="B900" s="64"/>
      <c r="C900" s="64"/>
      <c r="D900" s="64"/>
    </row>
    <row r="901" spans="1:4" ht="15.75" customHeight="1">
      <c r="A901" s="64"/>
      <c r="B901" s="64"/>
      <c r="C901" s="64"/>
      <c r="D901" s="64"/>
    </row>
    <row r="902" spans="1:4" ht="15.75" customHeight="1">
      <c r="A902" s="64"/>
      <c r="B902" s="64"/>
      <c r="C902" s="64"/>
      <c r="D902" s="64"/>
    </row>
    <row r="903" spans="1:4" ht="15.75" customHeight="1">
      <c r="A903" s="64"/>
      <c r="B903" s="64"/>
      <c r="C903" s="64"/>
      <c r="D903" s="64"/>
    </row>
    <row r="904" spans="1:4" ht="15.75" customHeight="1">
      <c r="A904" s="64"/>
      <c r="B904" s="64"/>
      <c r="C904" s="64"/>
      <c r="D904" s="64"/>
    </row>
    <row r="905" spans="1:4" ht="15.75" customHeight="1">
      <c r="A905" s="64"/>
      <c r="B905" s="64"/>
      <c r="C905" s="64"/>
      <c r="D905" s="64"/>
    </row>
    <row r="906" spans="1:4" ht="15.75" customHeight="1">
      <c r="A906" s="64"/>
      <c r="B906" s="64"/>
      <c r="C906" s="64"/>
      <c r="D906" s="64"/>
    </row>
    <row r="907" spans="1:4" ht="15.75" customHeight="1">
      <c r="A907" s="64"/>
      <c r="B907" s="64"/>
      <c r="C907" s="64"/>
      <c r="D907" s="64"/>
    </row>
    <row r="908" spans="1:4" ht="15.75" customHeight="1">
      <c r="A908" s="64"/>
      <c r="B908" s="64"/>
      <c r="C908" s="64"/>
      <c r="D908" s="64"/>
    </row>
    <row r="909" spans="1:4" ht="15.75" customHeight="1">
      <c r="A909" s="64"/>
      <c r="B909" s="64"/>
      <c r="C909" s="64"/>
      <c r="D909" s="64"/>
    </row>
    <row r="910" spans="1:4" ht="15.75" customHeight="1">
      <c r="A910" s="64"/>
      <c r="B910" s="64"/>
      <c r="C910" s="64"/>
      <c r="D910" s="64"/>
    </row>
    <row r="911" spans="1:4" ht="15.75" customHeight="1">
      <c r="A911" s="64"/>
      <c r="B911" s="64"/>
      <c r="C911" s="64"/>
      <c r="D911" s="64"/>
    </row>
    <row r="912" spans="1:4" ht="15.75" customHeight="1">
      <c r="A912" s="64"/>
      <c r="B912" s="64"/>
      <c r="C912" s="64"/>
      <c r="D912" s="64"/>
    </row>
    <row r="913" spans="1:4" ht="15.75" customHeight="1">
      <c r="A913" s="64"/>
      <c r="B913" s="64"/>
      <c r="C913" s="64"/>
      <c r="D913" s="64"/>
    </row>
    <row r="914" spans="1:4" ht="15.75" customHeight="1">
      <c r="A914" s="64"/>
      <c r="B914" s="64"/>
      <c r="C914" s="64"/>
      <c r="D914" s="64"/>
    </row>
    <row r="915" spans="1:4" ht="15.75" customHeight="1">
      <c r="A915" s="64"/>
      <c r="B915" s="64"/>
      <c r="C915" s="64"/>
      <c r="D915" s="64"/>
    </row>
    <row r="916" spans="1:4" ht="15.75" customHeight="1">
      <c r="A916" s="64"/>
      <c r="B916" s="64"/>
      <c r="C916" s="64"/>
      <c r="D916" s="64"/>
    </row>
    <row r="917" spans="1:4" ht="15.75" customHeight="1">
      <c r="A917" s="64"/>
      <c r="B917" s="64"/>
      <c r="C917" s="64"/>
      <c r="D917" s="64"/>
    </row>
    <row r="918" spans="1:4" ht="15.75" customHeight="1">
      <c r="A918" s="64"/>
      <c r="B918" s="64"/>
      <c r="C918" s="64"/>
      <c r="D918" s="64"/>
    </row>
    <row r="919" spans="1:4" ht="15.75" customHeight="1">
      <c r="A919" s="64"/>
      <c r="B919" s="64"/>
      <c r="C919" s="64"/>
      <c r="D919" s="64"/>
    </row>
    <row r="920" spans="1:4" ht="15.75" customHeight="1">
      <c r="A920" s="64"/>
      <c r="B920" s="64"/>
      <c r="C920" s="64"/>
      <c r="D920" s="64"/>
    </row>
    <row r="921" spans="1:4" ht="15.75" customHeight="1">
      <c r="A921" s="64"/>
      <c r="B921" s="64"/>
      <c r="C921" s="64"/>
      <c r="D921" s="64"/>
    </row>
    <row r="922" spans="1:4" ht="15.75" customHeight="1">
      <c r="A922" s="64"/>
      <c r="B922" s="64"/>
      <c r="C922" s="64"/>
      <c r="D922" s="64"/>
    </row>
    <row r="923" spans="1:4" ht="15.75" customHeight="1">
      <c r="A923" s="64"/>
      <c r="B923" s="64"/>
      <c r="C923" s="64"/>
      <c r="D923" s="64"/>
    </row>
    <row r="924" spans="1:4" ht="15.75" customHeight="1">
      <c r="A924" s="64"/>
      <c r="B924" s="64"/>
      <c r="C924" s="64"/>
      <c r="D924" s="64"/>
    </row>
    <row r="925" spans="1:4" ht="15.75" customHeight="1">
      <c r="A925" s="64"/>
      <c r="B925" s="64"/>
      <c r="C925" s="64"/>
      <c r="D925" s="64"/>
    </row>
    <row r="926" spans="1:4" ht="15.75" customHeight="1">
      <c r="A926" s="64"/>
      <c r="B926" s="64"/>
      <c r="C926" s="64"/>
      <c r="D926" s="64"/>
    </row>
    <row r="927" spans="1:4" ht="15.75" customHeight="1">
      <c r="A927" s="64"/>
      <c r="B927" s="64"/>
      <c r="C927" s="64"/>
      <c r="D927" s="64"/>
    </row>
    <row r="928" spans="1:4" ht="15.75" customHeight="1">
      <c r="A928" s="64"/>
      <c r="B928" s="64"/>
      <c r="C928" s="64"/>
      <c r="D928" s="64"/>
    </row>
    <row r="929" spans="1:4" ht="15.75" customHeight="1">
      <c r="A929" s="64"/>
      <c r="B929" s="64"/>
      <c r="C929" s="64"/>
      <c r="D929" s="64"/>
    </row>
    <row r="930" spans="1:4" ht="15.75" customHeight="1">
      <c r="A930" s="64"/>
      <c r="B930" s="64"/>
      <c r="C930" s="64"/>
      <c r="D930" s="64"/>
    </row>
    <row r="931" spans="1:4" ht="15.75" customHeight="1">
      <c r="A931" s="64"/>
      <c r="B931" s="64"/>
      <c r="C931" s="64"/>
      <c r="D931" s="64"/>
    </row>
    <row r="932" spans="1:4" ht="15.75" customHeight="1">
      <c r="A932" s="64"/>
      <c r="B932" s="64"/>
      <c r="C932" s="64"/>
      <c r="D932" s="64"/>
    </row>
    <row r="933" spans="1:4" ht="15.75" customHeight="1">
      <c r="A933" s="64"/>
      <c r="B933" s="64"/>
      <c r="C933" s="64"/>
      <c r="D933" s="64"/>
    </row>
    <row r="934" spans="1:4" ht="15.75" customHeight="1">
      <c r="A934" s="64"/>
      <c r="B934" s="64"/>
      <c r="C934" s="64"/>
      <c r="D934" s="64"/>
    </row>
    <row r="935" spans="1:4" ht="15.75" customHeight="1">
      <c r="A935" s="64"/>
      <c r="B935" s="64"/>
      <c r="C935" s="64"/>
      <c r="D935" s="64"/>
    </row>
    <row r="936" spans="1:4" ht="15.75" customHeight="1">
      <c r="A936" s="64"/>
      <c r="B936" s="64"/>
      <c r="C936" s="64"/>
      <c r="D936" s="64"/>
    </row>
    <row r="937" spans="1:4" ht="15.75" customHeight="1">
      <c r="A937" s="64"/>
      <c r="B937" s="64"/>
      <c r="C937" s="64"/>
      <c r="D937" s="64"/>
    </row>
    <row r="938" spans="1:4" ht="15.75" customHeight="1">
      <c r="A938" s="64"/>
      <c r="B938" s="64"/>
      <c r="C938" s="64"/>
      <c r="D938" s="64"/>
    </row>
    <row r="939" spans="1:4" ht="15.75" customHeight="1">
      <c r="A939" s="64"/>
      <c r="B939" s="64"/>
      <c r="C939" s="64"/>
      <c r="D939" s="64"/>
    </row>
    <row r="940" spans="1:4" ht="15.75" customHeight="1">
      <c r="A940" s="64"/>
      <c r="B940" s="64"/>
      <c r="C940" s="64"/>
      <c r="D940" s="64"/>
    </row>
    <row r="941" spans="1:4" ht="15.75" customHeight="1">
      <c r="A941" s="64"/>
      <c r="B941" s="64"/>
      <c r="C941" s="64"/>
      <c r="D941" s="64"/>
    </row>
    <row r="942" spans="1:4" ht="15.75" customHeight="1">
      <c r="A942" s="64"/>
      <c r="B942" s="64"/>
      <c r="C942" s="64"/>
      <c r="D942" s="64"/>
    </row>
    <row r="943" spans="1:4" ht="15.75" customHeight="1">
      <c r="A943" s="64"/>
      <c r="B943" s="64"/>
      <c r="C943" s="64"/>
      <c r="D943" s="64"/>
    </row>
    <row r="944" spans="1:4" ht="15.75" customHeight="1">
      <c r="A944" s="64"/>
      <c r="B944" s="64"/>
      <c r="C944" s="64"/>
      <c r="D944" s="64"/>
    </row>
    <row r="945" spans="1:4" ht="15.75" customHeight="1">
      <c r="A945" s="64"/>
      <c r="B945" s="64"/>
      <c r="C945" s="64"/>
      <c r="D945" s="64"/>
    </row>
    <row r="946" spans="1:4" ht="15.75" customHeight="1">
      <c r="A946" s="64"/>
      <c r="B946" s="64"/>
      <c r="C946" s="64"/>
      <c r="D946" s="64"/>
    </row>
    <row r="947" spans="1:4" ht="15.75" customHeight="1">
      <c r="A947" s="64"/>
      <c r="B947" s="64"/>
      <c r="C947" s="64"/>
      <c r="D947" s="64"/>
    </row>
    <row r="948" spans="1:4" ht="15.75" customHeight="1">
      <c r="A948" s="64"/>
      <c r="B948" s="64"/>
      <c r="C948" s="64"/>
      <c r="D948" s="64"/>
    </row>
    <row r="949" spans="1:4" ht="15.75" customHeight="1">
      <c r="A949" s="64"/>
      <c r="B949" s="64"/>
      <c r="C949" s="64"/>
      <c r="D949" s="64"/>
    </row>
    <row r="950" spans="1:4" ht="15.75" customHeight="1">
      <c r="A950" s="64"/>
      <c r="B950" s="64"/>
      <c r="C950" s="64"/>
      <c r="D950" s="64"/>
    </row>
    <row r="951" spans="1:4" ht="15.75" customHeight="1">
      <c r="A951" s="64"/>
      <c r="B951" s="64"/>
      <c r="C951" s="64"/>
      <c r="D951" s="64"/>
    </row>
    <row r="952" spans="1:4" ht="15.75" customHeight="1">
      <c r="A952" s="64"/>
      <c r="B952" s="64"/>
      <c r="C952" s="64"/>
      <c r="D952" s="64"/>
    </row>
    <row r="953" spans="1:4" ht="15.75" customHeight="1">
      <c r="A953" s="64"/>
      <c r="B953" s="64"/>
      <c r="C953" s="64"/>
      <c r="D953" s="64"/>
    </row>
    <row r="954" spans="1:4" ht="15.75" customHeight="1">
      <c r="A954" s="64"/>
      <c r="B954" s="64"/>
      <c r="C954" s="64"/>
      <c r="D954" s="64"/>
    </row>
    <row r="955" spans="1:4" ht="15.75" customHeight="1">
      <c r="A955" s="64"/>
      <c r="B955" s="64"/>
      <c r="C955" s="64"/>
      <c r="D955" s="64"/>
    </row>
    <row r="956" spans="1:4" ht="15.75" customHeight="1">
      <c r="A956" s="64"/>
      <c r="B956" s="64"/>
      <c r="C956" s="64"/>
      <c r="D956" s="64"/>
    </row>
    <row r="957" spans="1:4" ht="15.75" customHeight="1">
      <c r="A957" s="64"/>
      <c r="B957" s="64"/>
      <c r="C957" s="64"/>
      <c r="D957" s="64"/>
    </row>
    <row r="958" spans="1:4" ht="15.75" customHeight="1">
      <c r="A958" s="64"/>
      <c r="B958" s="64"/>
      <c r="C958" s="64"/>
      <c r="D958" s="64"/>
    </row>
    <row r="959" spans="1:4" ht="15.75" customHeight="1">
      <c r="A959" s="64"/>
      <c r="B959" s="64"/>
      <c r="C959" s="64"/>
      <c r="D959" s="64"/>
    </row>
    <row r="960" spans="1:4" ht="15.75" customHeight="1">
      <c r="A960" s="64"/>
      <c r="B960" s="64"/>
      <c r="C960" s="64"/>
      <c r="D960" s="64"/>
    </row>
    <row r="961" spans="1:4" ht="15.75" customHeight="1">
      <c r="A961" s="64"/>
      <c r="B961" s="64"/>
      <c r="C961" s="64"/>
      <c r="D961" s="64"/>
    </row>
    <row r="962" spans="1:4" ht="15.75" customHeight="1">
      <c r="A962" s="64"/>
      <c r="B962" s="64"/>
      <c r="C962" s="64"/>
      <c r="D962" s="64"/>
    </row>
    <row r="963" spans="1:4" ht="15.75" customHeight="1">
      <c r="A963" s="64"/>
      <c r="B963" s="64"/>
      <c r="C963" s="64"/>
      <c r="D963" s="64"/>
    </row>
    <row r="964" spans="1:4" ht="15.75" customHeight="1">
      <c r="A964" s="64"/>
      <c r="B964" s="64"/>
      <c r="C964" s="64"/>
      <c r="D964" s="64"/>
    </row>
    <row r="965" spans="1:4" ht="15.75" customHeight="1">
      <c r="A965" s="64"/>
      <c r="B965" s="64"/>
      <c r="C965" s="64"/>
      <c r="D965" s="64"/>
    </row>
    <row r="966" spans="1:4" ht="15.75" customHeight="1">
      <c r="A966" s="64"/>
      <c r="B966" s="64"/>
      <c r="C966" s="64"/>
      <c r="D966" s="64"/>
    </row>
    <row r="967" spans="1:4" ht="15.75" customHeight="1">
      <c r="A967" s="64"/>
      <c r="B967" s="64"/>
      <c r="C967" s="64"/>
      <c r="D967" s="64"/>
    </row>
    <row r="968" spans="1:4" ht="15.75" customHeight="1">
      <c r="A968" s="64"/>
      <c r="B968" s="64"/>
      <c r="C968" s="64"/>
      <c r="D968" s="64"/>
    </row>
    <row r="969" spans="1:4" ht="15.75" customHeight="1">
      <c r="A969" s="64"/>
      <c r="B969" s="64"/>
      <c r="C969" s="64"/>
      <c r="D969" s="64"/>
    </row>
    <row r="970" spans="1:4" ht="15.75" customHeight="1">
      <c r="A970" s="64"/>
      <c r="B970" s="64"/>
      <c r="C970" s="64"/>
      <c r="D970" s="64"/>
    </row>
    <row r="971" spans="1:4" ht="15.75" customHeight="1">
      <c r="A971" s="64"/>
      <c r="B971" s="64"/>
      <c r="C971" s="64"/>
      <c r="D971" s="64"/>
    </row>
    <row r="972" spans="1:4" ht="15.75" customHeight="1">
      <c r="A972" s="64"/>
      <c r="B972" s="64"/>
      <c r="C972" s="64"/>
      <c r="D972" s="64"/>
    </row>
    <row r="973" spans="1:4" ht="15.75" customHeight="1">
      <c r="A973" s="64"/>
      <c r="B973" s="64"/>
      <c r="C973" s="64"/>
      <c r="D973" s="64"/>
    </row>
    <row r="974" spans="1:4" ht="15.75" customHeight="1">
      <c r="A974" s="64"/>
      <c r="B974" s="64"/>
      <c r="C974" s="64"/>
      <c r="D974" s="64"/>
    </row>
    <row r="975" spans="1:4" ht="15.75" customHeight="1">
      <c r="A975" s="64"/>
      <c r="B975" s="64"/>
      <c r="C975" s="64"/>
      <c r="D975" s="64"/>
    </row>
    <row r="976" spans="1:4" ht="15.75" customHeight="1">
      <c r="A976" s="64"/>
      <c r="B976" s="64"/>
      <c r="C976" s="64"/>
      <c r="D976" s="64"/>
    </row>
    <row r="977" spans="1:4" ht="15.75" customHeight="1">
      <c r="A977" s="64"/>
      <c r="B977" s="64"/>
      <c r="C977" s="64"/>
      <c r="D977" s="64"/>
    </row>
    <row r="978" spans="1:4" ht="15.75" customHeight="1">
      <c r="A978" s="64"/>
      <c r="B978" s="64"/>
      <c r="C978" s="64"/>
      <c r="D978" s="64"/>
    </row>
    <row r="979" spans="1:4" ht="15.75" customHeight="1">
      <c r="A979" s="64"/>
      <c r="B979" s="64"/>
      <c r="C979" s="64"/>
      <c r="D979" s="64"/>
    </row>
    <row r="980" spans="1:4" ht="15.75" customHeight="1">
      <c r="A980" s="64"/>
      <c r="B980" s="64"/>
      <c r="C980" s="64"/>
      <c r="D980" s="64"/>
    </row>
    <row r="981" spans="1:4" ht="15.75" customHeight="1">
      <c r="A981" s="64"/>
      <c r="B981" s="64"/>
      <c r="C981" s="64"/>
      <c r="D981" s="64"/>
    </row>
    <row r="982" spans="1:4" ht="15.75" customHeight="1">
      <c r="A982" s="64"/>
      <c r="B982" s="64"/>
      <c r="C982" s="64"/>
      <c r="D982" s="64"/>
    </row>
    <row r="983" spans="1:4" ht="15.75" customHeight="1">
      <c r="A983" s="64"/>
      <c r="B983" s="64"/>
      <c r="C983" s="64"/>
      <c r="D983" s="64"/>
    </row>
    <row r="984" spans="1:4" ht="15.75" customHeight="1">
      <c r="A984" s="64"/>
      <c r="B984" s="64"/>
      <c r="C984" s="64"/>
      <c r="D984" s="64"/>
    </row>
    <row r="985" spans="1:4" ht="15.75" customHeight="1">
      <c r="A985" s="64"/>
      <c r="B985" s="64"/>
      <c r="C985" s="64"/>
      <c r="D985" s="64"/>
    </row>
    <row r="986" spans="1:4" ht="15.75" customHeight="1">
      <c r="A986" s="64"/>
      <c r="B986" s="64"/>
      <c r="C986" s="64"/>
      <c r="D986" s="64"/>
    </row>
    <row r="987" spans="1:4" ht="15.75" customHeight="1">
      <c r="A987" s="64"/>
      <c r="B987" s="64"/>
      <c r="C987" s="64"/>
      <c r="D987" s="64"/>
    </row>
    <row r="988" spans="1:4" ht="15.75" customHeight="1">
      <c r="A988" s="64"/>
      <c r="B988" s="64"/>
      <c r="C988" s="64"/>
      <c r="D988" s="64"/>
    </row>
    <row r="989" spans="1:4" ht="15.75" customHeight="1">
      <c r="A989" s="64"/>
      <c r="B989" s="64"/>
      <c r="C989" s="64"/>
      <c r="D989" s="64"/>
    </row>
    <row r="990" spans="1:4" ht="15.75" customHeight="1">
      <c r="A990" s="64"/>
      <c r="B990" s="64"/>
      <c r="C990" s="64"/>
      <c r="D990" s="64"/>
    </row>
    <row r="991" spans="1:4" ht="15.75" customHeight="1">
      <c r="A991" s="64"/>
      <c r="B991" s="64"/>
      <c r="C991" s="64"/>
      <c r="D991" s="64"/>
    </row>
    <row r="992" spans="1:4" ht="15.75" customHeight="1">
      <c r="A992" s="64"/>
      <c r="B992" s="64"/>
      <c r="C992" s="64"/>
      <c r="D992" s="64"/>
    </row>
    <row r="993" spans="1:4" ht="15.75" customHeight="1">
      <c r="A993" s="64"/>
      <c r="B993" s="64"/>
      <c r="C993" s="64"/>
      <c r="D993" s="64"/>
    </row>
    <row r="994" spans="1:4" ht="15.75" customHeight="1">
      <c r="A994" s="64"/>
      <c r="B994" s="64"/>
      <c r="C994" s="64"/>
      <c r="D994" s="64"/>
    </row>
    <row r="995" spans="1:4" ht="15.75" customHeight="1">
      <c r="A995" s="64"/>
      <c r="B995" s="64"/>
      <c r="C995" s="64"/>
      <c r="D995" s="64"/>
    </row>
    <row r="996" spans="1:4" ht="15.75" customHeight="1">
      <c r="A996" s="64"/>
      <c r="B996" s="64"/>
      <c r="C996" s="64"/>
      <c r="D996" s="64"/>
    </row>
    <row r="997" spans="1:4" ht="15.75" customHeight="1">
      <c r="A997" s="64"/>
      <c r="B997" s="64"/>
      <c r="C997" s="64"/>
      <c r="D997" s="64"/>
    </row>
    <row r="998" spans="1:4" ht="15.75" customHeight="1">
      <c r="A998" s="64"/>
      <c r="B998" s="64"/>
      <c r="C998" s="64"/>
      <c r="D998" s="64"/>
    </row>
    <row r="999" spans="1:4" ht="15.75" customHeight="1">
      <c r="A999" s="64"/>
      <c r="B999" s="64"/>
      <c r="C999" s="64"/>
      <c r="D999" s="64"/>
    </row>
    <row r="1000" spans="1:4" ht="15.75" customHeight="1">
      <c r="A1000" s="64"/>
      <c r="B1000" s="64"/>
      <c r="C1000" s="64"/>
      <c r="D1000" s="64"/>
    </row>
  </sheetData>
  <mergeCells count="76"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A56:B56"/>
    <mergeCell ref="C56:D56"/>
    <mergeCell ref="C51:D51"/>
    <mergeCell ref="C52:D52"/>
    <mergeCell ref="A53:B53"/>
    <mergeCell ref="C53:D53"/>
    <mergeCell ref="A54:B54"/>
    <mergeCell ref="C54:D54"/>
    <mergeCell ref="C55:D55"/>
    <mergeCell ref="A1:C1"/>
    <mergeCell ref="A2:C2"/>
    <mergeCell ref="A4:B4"/>
    <mergeCell ref="C4:D7"/>
    <mergeCell ref="A5:B5"/>
    <mergeCell ref="A6:B6"/>
    <mergeCell ref="C13:D13"/>
    <mergeCell ref="C14:D14"/>
    <mergeCell ref="C15:D15"/>
    <mergeCell ref="A8:B8"/>
    <mergeCell ref="A9:B9"/>
    <mergeCell ref="A10:B10"/>
    <mergeCell ref="A12:B12"/>
    <mergeCell ref="A13:B13"/>
    <mergeCell ref="A15:B15"/>
    <mergeCell ref="C8:D8"/>
    <mergeCell ref="C9:D9"/>
    <mergeCell ref="C10:D10"/>
    <mergeCell ref="C11:D11"/>
    <mergeCell ref="C12:D12"/>
    <mergeCell ref="A16:B1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32:B32"/>
    <mergeCell ref="A33:B33"/>
    <mergeCell ref="A35:B35"/>
    <mergeCell ref="A36:B36"/>
    <mergeCell ref="A20:B20"/>
    <mergeCell ref="A21:B21"/>
    <mergeCell ref="A23:B23"/>
    <mergeCell ref="A24:B24"/>
    <mergeCell ref="A25:B25"/>
    <mergeCell ref="A29:B29"/>
    <mergeCell ref="A30:B30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3"/>
  <cols>
    <col min="1" max="1" width="60" customWidth="1"/>
    <col min="2" max="2" width="40" customWidth="1"/>
    <col min="3" max="3" width="11.42578125" customWidth="1"/>
    <col min="4" max="4" width="2.5703125" customWidth="1"/>
    <col min="5" max="6" width="9" customWidth="1"/>
    <col min="7" max="26" width="8" customWidth="1"/>
  </cols>
  <sheetData>
    <row r="1" spans="1:26" ht="12.75" customHeight="1">
      <c r="A1" s="213" t="s">
        <v>105</v>
      </c>
      <c r="B1" s="214"/>
      <c r="C1" s="214"/>
      <c r="D1" s="64"/>
    </row>
    <row r="2" spans="1:26" ht="15.75" customHeight="1">
      <c r="A2" s="215" t="s">
        <v>997</v>
      </c>
      <c r="B2" s="214"/>
      <c r="C2" s="214"/>
      <c r="D2" s="64"/>
    </row>
    <row r="3" spans="1:26" ht="1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2.75" customHeight="1">
      <c r="A4" s="253" t="s">
        <v>107</v>
      </c>
      <c r="B4" s="241"/>
      <c r="C4" s="254" t="s">
        <v>108</v>
      </c>
      <c r="D4" s="255"/>
    </row>
    <row r="5" spans="1:26" ht="12.75" customHeight="1">
      <c r="A5" s="253" t="s">
        <v>109</v>
      </c>
      <c r="B5" s="241"/>
      <c r="C5" s="256"/>
      <c r="D5" s="257"/>
    </row>
    <row r="6" spans="1:26" ht="12.75" customHeight="1">
      <c r="A6" s="253" t="s">
        <v>110</v>
      </c>
      <c r="B6" s="241"/>
      <c r="C6" s="256"/>
      <c r="D6" s="257"/>
    </row>
    <row r="7" spans="1:26" ht="12.75" customHeight="1">
      <c r="A7" s="87" t="s">
        <v>111</v>
      </c>
      <c r="B7" s="87" t="s">
        <v>112</v>
      </c>
      <c r="C7" s="258"/>
      <c r="D7" s="259"/>
    </row>
    <row r="8" spans="1:26" ht="12.75" customHeight="1">
      <c r="A8" s="251" t="s">
        <v>116</v>
      </c>
      <c r="B8" s="244"/>
      <c r="C8" s="252">
        <v>68083</v>
      </c>
      <c r="D8" s="244"/>
    </row>
    <row r="9" spans="1:26" ht="12" customHeight="1" outlineLevel="1">
      <c r="A9" s="248" t="s">
        <v>121</v>
      </c>
      <c r="B9" s="244"/>
      <c r="C9" s="249">
        <v>12000</v>
      </c>
      <c r="D9" s="244"/>
    </row>
    <row r="10" spans="1:26" ht="12" customHeight="1" outlineLevel="2">
      <c r="A10" s="243" t="s">
        <v>122</v>
      </c>
      <c r="B10" s="244"/>
      <c r="C10" s="245">
        <v>12000</v>
      </c>
      <c r="D10" s="244"/>
    </row>
    <row r="11" spans="1:26" ht="48" customHeight="1" outlineLevel="3">
      <c r="A11" s="88" t="s">
        <v>141</v>
      </c>
      <c r="B11" s="88" t="s">
        <v>142</v>
      </c>
      <c r="C11" s="246">
        <v>12000</v>
      </c>
      <c r="D11" s="244"/>
    </row>
    <row r="12" spans="1:26" ht="12" customHeight="1" outlineLevel="1">
      <c r="A12" s="248" t="s">
        <v>154</v>
      </c>
      <c r="B12" s="244"/>
      <c r="C12" s="249">
        <v>22000</v>
      </c>
      <c r="D12" s="244"/>
    </row>
    <row r="13" spans="1:26" ht="12" customHeight="1" outlineLevel="2">
      <c r="A13" s="243" t="s">
        <v>113</v>
      </c>
      <c r="B13" s="244"/>
      <c r="C13" s="245">
        <v>22000</v>
      </c>
      <c r="D13" s="244"/>
    </row>
    <row r="14" spans="1:26" ht="58.5" customHeight="1" outlineLevel="3">
      <c r="A14" s="88" t="s">
        <v>157</v>
      </c>
      <c r="B14" s="88" t="s">
        <v>158</v>
      </c>
      <c r="C14" s="246">
        <v>22000</v>
      </c>
      <c r="D14" s="244"/>
    </row>
    <row r="15" spans="1:26" ht="12" customHeight="1" outlineLevel="1">
      <c r="A15" s="248" t="s">
        <v>163</v>
      </c>
      <c r="B15" s="244"/>
      <c r="C15" s="249">
        <v>2083</v>
      </c>
      <c r="D15" s="244"/>
    </row>
    <row r="16" spans="1:26" ht="12" customHeight="1" outlineLevel="2">
      <c r="A16" s="243" t="s">
        <v>113</v>
      </c>
      <c r="B16" s="244"/>
      <c r="C16" s="245">
        <v>2083</v>
      </c>
      <c r="D16" s="244"/>
    </row>
    <row r="17" spans="1:4" ht="36" customHeight="1" outlineLevel="3">
      <c r="A17" s="88" t="s">
        <v>216</v>
      </c>
      <c r="B17" s="88" t="s">
        <v>217</v>
      </c>
      <c r="C17" s="247">
        <v>200</v>
      </c>
      <c r="D17" s="244"/>
    </row>
    <row r="18" spans="1:4" ht="36" customHeight="1" outlineLevel="3">
      <c r="A18" s="88" t="s">
        <v>218</v>
      </c>
      <c r="B18" s="88" t="s">
        <v>187</v>
      </c>
      <c r="C18" s="247">
        <v>352</v>
      </c>
      <c r="D18" s="244"/>
    </row>
    <row r="19" spans="1:4" ht="36" customHeight="1" outlineLevel="3">
      <c r="A19" s="88" t="s">
        <v>219</v>
      </c>
      <c r="B19" s="88" t="s">
        <v>189</v>
      </c>
      <c r="C19" s="246">
        <v>1517</v>
      </c>
      <c r="D19" s="244"/>
    </row>
    <row r="20" spans="1:4" ht="48" customHeight="1" outlineLevel="3">
      <c r="A20" s="88" t="s">
        <v>220</v>
      </c>
      <c r="B20" s="88" t="s">
        <v>221</v>
      </c>
      <c r="C20" s="247">
        <v>14</v>
      </c>
      <c r="D20" s="244"/>
    </row>
    <row r="21" spans="1:4" ht="12" customHeight="1" outlineLevel="1">
      <c r="A21" s="248" t="s">
        <v>227</v>
      </c>
      <c r="B21" s="244"/>
      <c r="C21" s="249">
        <v>32000</v>
      </c>
      <c r="D21" s="244"/>
    </row>
    <row r="22" spans="1:4" ht="12" customHeight="1" outlineLevel="2">
      <c r="A22" s="243" t="s">
        <v>160</v>
      </c>
      <c r="B22" s="244"/>
      <c r="C22" s="245">
        <v>32000</v>
      </c>
      <c r="D22" s="244"/>
    </row>
    <row r="23" spans="1:4" ht="48" customHeight="1" outlineLevel="3">
      <c r="A23" s="88" t="s">
        <v>241</v>
      </c>
      <c r="B23" s="88" t="s">
        <v>242</v>
      </c>
      <c r="C23" s="246">
        <v>32000</v>
      </c>
      <c r="D23" s="244"/>
    </row>
    <row r="24" spans="1:4" ht="12.75" customHeight="1">
      <c r="A24" s="251" t="s">
        <v>254</v>
      </c>
      <c r="B24" s="244"/>
      <c r="C24" s="252">
        <v>217255</v>
      </c>
      <c r="D24" s="244"/>
    </row>
    <row r="25" spans="1:4" ht="12" customHeight="1" outlineLevel="1">
      <c r="A25" s="248" t="s">
        <v>255</v>
      </c>
      <c r="B25" s="244"/>
      <c r="C25" s="249">
        <v>12300</v>
      </c>
      <c r="D25" s="244"/>
    </row>
    <row r="26" spans="1:4" ht="12" customHeight="1" outlineLevel="2">
      <c r="A26" s="243" t="s">
        <v>258</v>
      </c>
      <c r="B26" s="244"/>
      <c r="C26" s="245">
        <v>12300</v>
      </c>
      <c r="D26" s="244"/>
    </row>
    <row r="27" spans="1:4" ht="48" customHeight="1" outlineLevel="3">
      <c r="A27" s="88" t="s">
        <v>273</v>
      </c>
      <c r="B27" s="88" t="s">
        <v>274</v>
      </c>
      <c r="C27" s="246">
        <v>12300</v>
      </c>
      <c r="D27" s="244"/>
    </row>
    <row r="28" spans="1:4" ht="12" customHeight="1" outlineLevel="1">
      <c r="A28" s="248" t="s">
        <v>276</v>
      </c>
      <c r="B28" s="244"/>
      <c r="C28" s="249">
        <v>100161</v>
      </c>
      <c r="D28" s="244"/>
    </row>
    <row r="29" spans="1:4" ht="12" customHeight="1" outlineLevel="2">
      <c r="A29" s="243" t="s">
        <v>160</v>
      </c>
      <c r="B29" s="244"/>
      <c r="C29" s="245">
        <v>5161</v>
      </c>
      <c r="D29" s="244"/>
    </row>
    <row r="30" spans="1:4" ht="48" customHeight="1" outlineLevel="3">
      <c r="A30" s="88" t="s">
        <v>281</v>
      </c>
      <c r="B30" s="88" t="s">
        <v>282</v>
      </c>
      <c r="C30" s="246">
        <v>1935</v>
      </c>
      <c r="D30" s="244"/>
    </row>
    <row r="31" spans="1:4" ht="48" customHeight="1" outlineLevel="3">
      <c r="A31" s="88" t="s">
        <v>283</v>
      </c>
      <c r="B31" s="88" t="s">
        <v>284</v>
      </c>
      <c r="C31" s="246">
        <v>3226</v>
      </c>
      <c r="D31" s="244"/>
    </row>
    <row r="32" spans="1:4" ht="12" customHeight="1" outlineLevel="2">
      <c r="A32" s="243" t="s">
        <v>311</v>
      </c>
      <c r="B32" s="244"/>
      <c r="C32" s="245">
        <v>95000</v>
      </c>
      <c r="D32" s="244"/>
    </row>
    <row r="33" spans="1:4" ht="58.5" customHeight="1" outlineLevel="3">
      <c r="A33" s="88" t="s">
        <v>333</v>
      </c>
      <c r="B33" s="88" t="s">
        <v>334</v>
      </c>
      <c r="C33" s="246">
        <v>75000</v>
      </c>
      <c r="D33" s="244"/>
    </row>
    <row r="34" spans="1:4" ht="58.5" customHeight="1" outlineLevel="3">
      <c r="A34" s="88" t="s">
        <v>335</v>
      </c>
      <c r="B34" s="88" t="s">
        <v>336</v>
      </c>
      <c r="C34" s="246">
        <v>20000</v>
      </c>
      <c r="D34" s="244"/>
    </row>
    <row r="35" spans="1:4" ht="12" customHeight="1" outlineLevel="1">
      <c r="A35" s="248" t="s">
        <v>355</v>
      </c>
      <c r="B35" s="244"/>
      <c r="C35" s="249">
        <v>26400</v>
      </c>
      <c r="D35" s="244"/>
    </row>
    <row r="36" spans="1:4" ht="12" customHeight="1" outlineLevel="2">
      <c r="A36" s="243" t="s">
        <v>360</v>
      </c>
      <c r="B36" s="244"/>
      <c r="C36" s="245">
        <v>26400</v>
      </c>
      <c r="D36" s="244"/>
    </row>
    <row r="37" spans="1:4" ht="36" customHeight="1" outlineLevel="3">
      <c r="A37" s="88" t="s">
        <v>371</v>
      </c>
      <c r="B37" s="88" t="s">
        <v>372</v>
      </c>
      <c r="C37" s="246">
        <v>26400</v>
      </c>
      <c r="D37" s="244"/>
    </row>
    <row r="38" spans="1:4" ht="12" customHeight="1" outlineLevel="1">
      <c r="A38" s="248" t="s">
        <v>389</v>
      </c>
      <c r="B38" s="244"/>
      <c r="C38" s="249">
        <v>5950</v>
      </c>
      <c r="D38" s="244"/>
    </row>
    <row r="39" spans="1:4" ht="12" customHeight="1" outlineLevel="2">
      <c r="A39" s="243" t="s">
        <v>393</v>
      </c>
      <c r="B39" s="244"/>
      <c r="C39" s="245">
        <v>5950</v>
      </c>
      <c r="D39" s="244"/>
    </row>
    <row r="40" spans="1:4" ht="48" customHeight="1" outlineLevel="3">
      <c r="A40" s="88" t="s">
        <v>394</v>
      </c>
      <c r="B40" s="88" t="s">
        <v>395</v>
      </c>
      <c r="C40" s="246">
        <v>5950</v>
      </c>
      <c r="D40" s="244"/>
    </row>
    <row r="41" spans="1:4" ht="12" customHeight="1" outlineLevel="1">
      <c r="A41" s="248" t="s">
        <v>396</v>
      </c>
      <c r="B41" s="244"/>
      <c r="C41" s="260">
        <v>950</v>
      </c>
      <c r="D41" s="244"/>
    </row>
    <row r="42" spans="1:4" ht="12" customHeight="1" outlineLevel="2">
      <c r="A42" s="243" t="s">
        <v>397</v>
      </c>
      <c r="B42" s="244"/>
      <c r="C42" s="250">
        <v>950</v>
      </c>
      <c r="D42" s="244"/>
    </row>
    <row r="43" spans="1:4" ht="48" customHeight="1" outlineLevel="3">
      <c r="A43" s="88" t="s">
        <v>421</v>
      </c>
      <c r="B43" s="88" t="s">
        <v>422</v>
      </c>
      <c r="C43" s="247">
        <v>950</v>
      </c>
      <c r="D43" s="244"/>
    </row>
    <row r="44" spans="1:4" ht="12" customHeight="1" outlineLevel="1">
      <c r="A44" s="248" t="s">
        <v>438</v>
      </c>
      <c r="B44" s="244"/>
      <c r="C44" s="249">
        <v>3357</v>
      </c>
      <c r="D44" s="244"/>
    </row>
    <row r="45" spans="1:4" ht="12" customHeight="1" outlineLevel="2">
      <c r="A45" s="243" t="s">
        <v>113</v>
      </c>
      <c r="B45" s="244"/>
      <c r="C45" s="245">
        <v>3357</v>
      </c>
      <c r="D45" s="244"/>
    </row>
    <row r="46" spans="1:4" ht="24" customHeight="1" outlineLevel="3">
      <c r="A46" s="88" t="s">
        <v>658</v>
      </c>
      <c r="B46" s="88" t="s">
        <v>994</v>
      </c>
      <c r="C46" s="246">
        <v>1040</v>
      </c>
      <c r="D46" s="244"/>
    </row>
    <row r="47" spans="1:4" ht="24" customHeight="1" outlineLevel="3">
      <c r="A47" s="88" t="s">
        <v>659</v>
      </c>
      <c r="B47" s="88" t="s">
        <v>994</v>
      </c>
      <c r="C47" s="247">
        <v>177</v>
      </c>
      <c r="D47" s="244"/>
    </row>
    <row r="48" spans="1:4" ht="24" customHeight="1" outlineLevel="3">
      <c r="A48" s="88" t="s">
        <v>660</v>
      </c>
      <c r="B48" s="88" t="s">
        <v>994</v>
      </c>
      <c r="C48" s="247">
        <v>182</v>
      </c>
      <c r="D48" s="244"/>
    </row>
    <row r="49" spans="1:4" ht="24" customHeight="1" outlineLevel="3">
      <c r="A49" s="88" t="s">
        <v>661</v>
      </c>
      <c r="B49" s="88" t="s">
        <v>994</v>
      </c>
      <c r="C49" s="247">
        <v>25</v>
      </c>
      <c r="D49" s="244"/>
    </row>
    <row r="50" spans="1:4" ht="24" customHeight="1" outlineLevel="3">
      <c r="A50" s="88" t="s">
        <v>662</v>
      </c>
      <c r="B50" s="88" t="s">
        <v>994</v>
      </c>
      <c r="C50" s="247">
        <v>25</v>
      </c>
      <c r="D50" s="244"/>
    </row>
    <row r="51" spans="1:4" ht="24" customHeight="1" outlineLevel="3">
      <c r="A51" s="88" t="s">
        <v>663</v>
      </c>
      <c r="B51" s="88" t="s">
        <v>994</v>
      </c>
      <c r="C51" s="247">
        <v>25</v>
      </c>
      <c r="D51" s="244"/>
    </row>
    <row r="52" spans="1:4" ht="24" customHeight="1" outlineLevel="3">
      <c r="A52" s="88" t="s">
        <v>664</v>
      </c>
      <c r="B52" s="88" t="s">
        <v>994</v>
      </c>
      <c r="C52" s="247">
        <v>432</v>
      </c>
      <c r="D52" s="244"/>
    </row>
    <row r="53" spans="1:4" ht="24" customHeight="1" outlineLevel="3">
      <c r="A53" s="88" t="s">
        <v>665</v>
      </c>
      <c r="B53" s="88" t="s">
        <v>994</v>
      </c>
      <c r="C53" s="247">
        <v>25</v>
      </c>
      <c r="D53" s="244"/>
    </row>
    <row r="54" spans="1:4" ht="24" customHeight="1" outlineLevel="3">
      <c r="A54" s="88" t="s">
        <v>666</v>
      </c>
      <c r="B54" s="88" t="s">
        <v>994</v>
      </c>
      <c r="C54" s="247">
        <v>25</v>
      </c>
      <c r="D54" s="244"/>
    </row>
    <row r="55" spans="1:4" ht="24" customHeight="1" outlineLevel="3">
      <c r="A55" s="88" t="s">
        <v>667</v>
      </c>
      <c r="B55" s="88" t="s">
        <v>994</v>
      </c>
      <c r="C55" s="247">
        <v>135</v>
      </c>
      <c r="D55" s="244"/>
    </row>
    <row r="56" spans="1:4" ht="24" customHeight="1" outlineLevel="3">
      <c r="A56" s="88" t="s">
        <v>668</v>
      </c>
      <c r="B56" s="88" t="s">
        <v>994</v>
      </c>
      <c r="C56" s="247">
        <v>75</v>
      </c>
      <c r="D56" s="244"/>
    </row>
    <row r="57" spans="1:4" ht="24" customHeight="1" outlineLevel="3">
      <c r="A57" s="88" t="s">
        <v>669</v>
      </c>
      <c r="B57" s="88" t="s">
        <v>994</v>
      </c>
      <c r="C57" s="247">
        <v>51</v>
      </c>
      <c r="D57" s="244"/>
    </row>
    <row r="58" spans="1:4" ht="24" customHeight="1" outlineLevel="3">
      <c r="A58" s="88" t="s">
        <v>670</v>
      </c>
      <c r="B58" s="88" t="s">
        <v>994</v>
      </c>
      <c r="C58" s="247">
        <v>50</v>
      </c>
      <c r="D58" s="244"/>
    </row>
    <row r="59" spans="1:4" ht="24" customHeight="1" outlineLevel="3">
      <c r="A59" s="88" t="s">
        <v>671</v>
      </c>
      <c r="B59" s="88" t="s">
        <v>994</v>
      </c>
      <c r="C59" s="247">
        <v>100</v>
      </c>
      <c r="D59" s="244"/>
    </row>
    <row r="60" spans="1:4" ht="24" customHeight="1" outlineLevel="3">
      <c r="A60" s="88" t="s">
        <v>672</v>
      </c>
      <c r="B60" s="88" t="s">
        <v>994</v>
      </c>
      <c r="C60" s="247">
        <v>629</v>
      </c>
      <c r="D60" s="244"/>
    </row>
    <row r="61" spans="1:4" ht="24" customHeight="1" outlineLevel="3">
      <c r="A61" s="88" t="s">
        <v>673</v>
      </c>
      <c r="B61" s="88" t="s">
        <v>994</v>
      </c>
      <c r="C61" s="247">
        <v>25</v>
      </c>
      <c r="D61" s="244"/>
    </row>
    <row r="62" spans="1:4" ht="24" customHeight="1" outlineLevel="3">
      <c r="A62" s="88" t="s">
        <v>674</v>
      </c>
      <c r="B62" s="88" t="s">
        <v>994</v>
      </c>
      <c r="C62" s="247">
        <v>85</v>
      </c>
      <c r="D62" s="244"/>
    </row>
    <row r="63" spans="1:4" ht="24" customHeight="1" outlineLevel="3">
      <c r="A63" s="88" t="s">
        <v>675</v>
      </c>
      <c r="B63" s="88" t="s">
        <v>994</v>
      </c>
      <c r="C63" s="247">
        <v>100</v>
      </c>
      <c r="D63" s="244"/>
    </row>
    <row r="64" spans="1:4" ht="24" customHeight="1" outlineLevel="3">
      <c r="A64" s="88" t="s">
        <v>676</v>
      </c>
      <c r="B64" s="88" t="s">
        <v>994</v>
      </c>
      <c r="C64" s="247">
        <v>25</v>
      </c>
      <c r="D64" s="244"/>
    </row>
    <row r="65" spans="1:4" ht="24" customHeight="1" outlineLevel="3">
      <c r="A65" s="88" t="s">
        <v>677</v>
      </c>
      <c r="B65" s="88" t="s">
        <v>994</v>
      </c>
      <c r="C65" s="247">
        <v>25</v>
      </c>
      <c r="D65" s="244"/>
    </row>
    <row r="66" spans="1:4" ht="24" customHeight="1" outlineLevel="3">
      <c r="A66" s="88" t="s">
        <v>678</v>
      </c>
      <c r="B66" s="88" t="s">
        <v>994</v>
      </c>
      <c r="C66" s="247">
        <v>25</v>
      </c>
      <c r="D66" s="244"/>
    </row>
    <row r="67" spans="1:4" ht="24" customHeight="1" outlineLevel="3">
      <c r="A67" s="88" t="s">
        <v>679</v>
      </c>
      <c r="B67" s="88" t="s">
        <v>994</v>
      </c>
      <c r="C67" s="247">
        <v>75</v>
      </c>
      <c r="D67" s="244"/>
    </row>
    <row r="68" spans="1:4" ht="12" customHeight="1" outlineLevel="1">
      <c r="A68" s="248" t="s">
        <v>699</v>
      </c>
      <c r="B68" s="244"/>
      <c r="C68" s="260">
        <v>700</v>
      </c>
      <c r="D68" s="244"/>
    </row>
    <row r="69" spans="1:4" ht="12" customHeight="1" outlineLevel="2">
      <c r="A69" s="243" t="s">
        <v>721</v>
      </c>
      <c r="B69" s="244"/>
      <c r="C69" s="250">
        <v>700</v>
      </c>
      <c r="D69" s="244"/>
    </row>
    <row r="70" spans="1:4" ht="48" customHeight="1" outlineLevel="3">
      <c r="A70" s="88" t="s">
        <v>730</v>
      </c>
      <c r="B70" s="88" t="s">
        <v>731</v>
      </c>
      <c r="C70" s="247">
        <v>700</v>
      </c>
      <c r="D70" s="244"/>
    </row>
    <row r="71" spans="1:4" ht="12" customHeight="1" outlineLevel="1">
      <c r="A71" s="248" t="s">
        <v>736</v>
      </c>
      <c r="B71" s="244"/>
      <c r="C71" s="249">
        <v>7400</v>
      </c>
      <c r="D71" s="244"/>
    </row>
    <row r="72" spans="1:4" ht="12" customHeight="1" outlineLevel="2">
      <c r="A72" s="243" t="s">
        <v>737</v>
      </c>
      <c r="B72" s="244"/>
      <c r="C72" s="245">
        <v>5200</v>
      </c>
      <c r="D72" s="244"/>
    </row>
    <row r="73" spans="1:4" ht="48" customHeight="1" outlineLevel="3">
      <c r="A73" s="88" t="s">
        <v>744</v>
      </c>
      <c r="B73" s="88" t="s">
        <v>745</v>
      </c>
      <c r="C73" s="246">
        <v>5200</v>
      </c>
      <c r="D73" s="244"/>
    </row>
    <row r="74" spans="1:4" ht="12" customHeight="1" outlineLevel="2">
      <c r="A74" s="243" t="s">
        <v>397</v>
      </c>
      <c r="B74" s="244"/>
      <c r="C74" s="245">
        <v>2200</v>
      </c>
      <c r="D74" s="244"/>
    </row>
    <row r="75" spans="1:4" ht="36" customHeight="1" outlineLevel="3">
      <c r="A75" s="88" t="s">
        <v>746</v>
      </c>
      <c r="B75" s="88" t="s">
        <v>747</v>
      </c>
      <c r="C75" s="246">
        <v>2200</v>
      </c>
      <c r="D75" s="244"/>
    </row>
    <row r="76" spans="1:4" ht="12" customHeight="1" outlineLevel="1">
      <c r="A76" s="248" t="s">
        <v>748</v>
      </c>
      <c r="B76" s="244"/>
      <c r="C76" s="249">
        <v>60037</v>
      </c>
      <c r="D76" s="244"/>
    </row>
    <row r="77" spans="1:4" ht="12" customHeight="1" outlineLevel="2">
      <c r="A77" s="243" t="s">
        <v>761</v>
      </c>
      <c r="B77" s="244"/>
      <c r="C77" s="245">
        <v>57555</v>
      </c>
      <c r="D77" s="244"/>
    </row>
    <row r="78" spans="1:4" ht="58.5" customHeight="1" outlineLevel="3">
      <c r="A78" s="88" t="s">
        <v>778</v>
      </c>
      <c r="B78" s="88" t="s">
        <v>779</v>
      </c>
      <c r="C78" s="247">
        <v>196</v>
      </c>
      <c r="D78" s="244"/>
    </row>
    <row r="79" spans="1:4" ht="48" customHeight="1" outlineLevel="3">
      <c r="A79" s="88" t="s">
        <v>780</v>
      </c>
      <c r="B79" s="88" t="s">
        <v>781</v>
      </c>
      <c r="C79" s="246">
        <v>5706</v>
      </c>
      <c r="D79" s="244"/>
    </row>
    <row r="80" spans="1:4" ht="48" customHeight="1" outlineLevel="3">
      <c r="A80" s="88" t="s">
        <v>782</v>
      </c>
      <c r="B80" s="88" t="s">
        <v>783</v>
      </c>
      <c r="C80" s="246">
        <v>11708</v>
      </c>
      <c r="D80" s="244"/>
    </row>
    <row r="81" spans="1:4" ht="58.5" customHeight="1" outlineLevel="3">
      <c r="A81" s="88" t="s">
        <v>784</v>
      </c>
      <c r="B81" s="88" t="s">
        <v>785</v>
      </c>
      <c r="C81" s="246">
        <v>34872</v>
      </c>
      <c r="D81" s="244"/>
    </row>
    <row r="82" spans="1:4" ht="48" customHeight="1" outlineLevel="3">
      <c r="A82" s="88" t="s">
        <v>786</v>
      </c>
      <c r="B82" s="88" t="s">
        <v>787</v>
      </c>
      <c r="C82" s="246">
        <v>5073</v>
      </c>
      <c r="D82" s="244"/>
    </row>
    <row r="83" spans="1:4" ht="12" customHeight="1" outlineLevel="2">
      <c r="A83" s="243" t="s">
        <v>790</v>
      </c>
      <c r="B83" s="244"/>
      <c r="C83" s="245">
        <v>2482</v>
      </c>
      <c r="D83" s="244"/>
    </row>
    <row r="84" spans="1:4" ht="58.5" customHeight="1" outlineLevel="3">
      <c r="A84" s="88" t="s">
        <v>793</v>
      </c>
      <c r="B84" s="88" t="s">
        <v>794</v>
      </c>
      <c r="C84" s="246">
        <v>2482</v>
      </c>
      <c r="D84" s="244"/>
    </row>
    <row r="85" spans="1:4" ht="12.75" customHeight="1">
      <c r="A85" s="251" t="s">
        <v>795</v>
      </c>
      <c r="B85" s="244"/>
      <c r="C85" s="252">
        <v>49655</v>
      </c>
      <c r="D85" s="244"/>
    </row>
    <row r="86" spans="1:4" ht="12" customHeight="1" outlineLevel="1">
      <c r="A86" s="248" t="s">
        <v>802</v>
      </c>
      <c r="B86" s="244"/>
      <c r="C86" s="260">
        <v>990</v>
      </c>
      <c r="D86" s="244"/>
    </row>
    <row r="87" spans="1:4" ht="12" customHeight="1" outlineLevel="2">
      <c r="A87" s="243" t="s">
        <v>813</v>
      </c>
      <c r="B87" s="244"/>
      <c r="C87" s="250">
        <v>990</v>
      </c>
      <c r="D87" s="244"/>
    </row>
    <row r="88" spans="1:4" ht="70.5" customHeight="1" outlineLevel="3">
      <c r="A88" s="88" t="s">
        <v>831</v>
      </c>
      <c r="B88" s="88" t="s">
        <v>832</v>
      </c>
      <c r="C88" s="247">
        <v>400</v>
      </c>
      <c r="D88" s="244"/>
    </row>
    <row r="89" spans="1:4" ht="70.5" customHeight="1" outlineLevel="3">
      <c r="A89" s="88" t="s">
        <v>833</v>
      </c>
      <c r="B89" s="88" t="s">
        <v>834</v>
      </c>
      <c r="C89" s="247">
        <v>590</v>
      </c>
      <c r="D89" s="244"/>
    </row>
    <row r="90" spans="1:4" ht="12" customHeight="1" outlineLevel="1">
      <c r="A90" s="248" t="s">
        <v>995</v>
      </c>
      <c r="B90" s="244"/>
      <c r="C90" s="249">
        <v>48665</v>
      </c>
      <c r="D90" s="244"/>
    </row>
    <row r="91" spans="1:4" ht="12" customHeight="1" outlineLevel="2">
      <c r="A91" s="243" t="s">
        <v>836</v>
      </c>
      <c r="B91" s="244"/>
      <c r="C91" s="245">
        <v>27160</v>
      </c>
      <c r="D91" s="244"/>
    </row>
    <row r="92" spans="1:4" ht="48" customHeight="1" outlineLevel="3">
      <c r="A92" s="88" t="s">
        <v>853</v>
      </c>
      <c r="B92" s="88" t="s">
        <v>854</v>
      </c>
      <c r="C92" s="246">
        <v>27160</v>
      </c>
      <c r="D92" s="244"/>
    </row>
    <row r="93" spans="1:4" ht="12" customHeight="1" outlineLevel="2">
      <c r="A93" s="243" t="s">
        <v>160</v>
      </c>
      <c r="B93" s="244"/>
      <c r="C93" s="245">
        <v>21505</v>
      </c>
      <c r="D93" s="244"/>
    </row>
    <row r="94" spans="1:4" ht="48" customHeight="1" outlineLevel="3">
      <c r="A94" s="88" t="s">
        <v>879</v>
      </c>
      <c r="B94" s="88" t="s">
        <v>880</v>
      </c>
      <c r="C94" s="246">
        <v>4301</v>
      </c>
      <c r="D94" s="244"/>
    </row>
    <row r="95" spans="1:4" ht="48" customHeight="1" outlineLevel="3">
      <c r="A95" s="88" t="s">
        <v>881</v>
      </c>
      <c r="B95" s="88" t="s">
        <v>882</v>
      </c>
      <c r="C95" s="246">
        <v>17204</v>
      </c>
      <c r="D95" s="244"/>
    </row>
    <row r="96" spans="1:4" ht="12.75" customHeight="1">
      <c r="A96" s="240" t="s">
        <v>103</v>
      </c>
      <c r="B96" s="241"/>
      <c r="C96" s="242">
        <v>334993</v>
      </c>
      <c r="D96" s="241"/>
    </row>
    <row r="97" spans="1:4" ht="15.75" customHeight="1">
      <c r="A97" s="64"/>
      <c r="B97" s="64"/>
      <c r="C97" s="64"/>
      <c r="D97" s="64"/>
    </row>
    <row r="98" spans="1:4" ht="15.75" customHeight="1">
      <c r="A98" s="64"/>
      <c r="B98" s="64"/>
      <c r="C98" s="64"/>
      <c r="D98" s="64"/>
    </row>
    <row r="99" spans="1:4" ht="15.75" customHeight="1">
      <c r="A99" s="64"/>
      <c r="B99" s="64"/>
      <c r="C99" s="64"/>
      <c r="D99" s="64"/>
    </row>
    <row r="100" spans="1:4" ht="15.75" customHeight="1">
      <c r="A100" s="64"/>
      <c r="B100" s="64"/>
      <c r="C100" s="64"/>
      <c r="D100" s="64"/>
    </row>
    <row r="101" spans="1:4" ht="15.75" customHeight="1">
      <c r="A101" s="64"/>
      <c r="B101" s="64"/>
      <c r="C101" s="64"/>
      <c r="D101" s="64"/>
    </row>
    <row r="102" spans="1:4" ht="15.75" customHeight="1">
      <c r="A102" s="64"/>
      <c r="B102" s="64"/>
      <c r="C102" s="64"/>
      <c r="D102" s="64"/>
    </row>
    <row r="103" spans="1:4" ht="15.75" customHeight="1">
      <c r="A103" s="64"/>
      <c r="B103" s="64"/>
      <c r="C103" s="64"/>
      <c r="D103" s="64"/>
    </row>
    <row r="104" spans="1:4" ht="15.75" customHeight="1">
      <c r="A104" s="64"/>
      <c r="B104" s="64"/>
      <c r="C104" s="64"/>
      <c r="D104" s="64"/>
    </row>
    <row r="105" spans="1:4" ht="15.75" customHeight="1">
      <c r="A105" s="64"/>
      <c r="B105" s="64"/>
      <c r="C105" s="64"/>
      <c r="D105" s="64"/>
    </row>
    <row r="106" spans="1:4" ht="15.75" customHeight="1">
      <c r="A106" s="64"/>
      <c r="B106" s="64"/>
      <c r="C106" s="64"/>
      <c r="D106" s="64"/>
    </row>
    <row r="107" spans="1:4" ht="15.75" customHeight="1">
      <c r="A107" s="64"/>
      <c r="B107" s="64"/>
      <c r="C107" s="64"/>
      <c r="D107" s="64"/>
    </row>
    <row r="108" spans="1:4" ht="15.75" customHeight="1">
      <c r="A108" s="64"/>
      <c r="B108" s="64"/>
      <c r="C108" s="64"/>
      <c r="D108" s="64"/>
    </row>
    <row r="109" spans="1:4" ht="15.75" customHeight="1">
      <c r="A109" s="64"/>
      <c r="B109" s="64"/>
      <c r="C109" s="64"/>
      <c r="D109" s="64"/>
    </row>
    <row r="110" spans="1:4" ht="15.75" customHeight="1">
      <c r="A110" s="64"/>
      <c r="B110" s="64"/>
      <c r="C110" s="64"/>
      <c r="D110" s="64"/>
    </row>
    <row r="111" spans="1:4" ht="15.75" customHeight="1">
      <c r="A111" s="64"/>
      <c r="B111" s="64"/>
      <c r="C111" s="64"/>
      <c r="D111" s="64"/>
    </row>
    <row r="112" spans="1:4" ht="15.75" customHeight="1">
      <c r="A112" s="64"/>
      <c r="B112" s="64"/>
      <c r="C112" s="64"/>
      <c r="D112" s="64"/>
    </row>
    <row r="113" spans="1:4" ht="15.75" customHeight="1">
      <c r="A113" s="64"/>
      <c r="B113" s="64"/>
      <c r="C113" s="64"/>
      <c r="D113" s="64"/>
    </row>
    <row r="114" spans="1:4" ht="15.75" customHeight="1">
      <c r="A114" s="64"/>
      <c r="B114" s="64"/>
      <c r="C114" s="64"/>
      <c r="D114" s="64"/>
    </row>
    <row r="115" spans="1:4" ht="15.75" customHeight="1">
      <c r="A115" s="64"/>
      <c r="B115" s="64"/>
      <c r="C115" s="64"/>
      <c r="D115" s="64"/>
    </row>
    <row r="116" spans="1:4" ht="15.75" customHeight="1">
      <c r="A116" s="64"/>
      <c r="B116" s="64"/>
      <c r="C116" s="64"/>
      <c r="D116" s="64"/>
    </row>
    <row r="117" spans="1:4" ht="15.75" customHeight="1">
      <c r="A117" s="64"/>
      <c r="B117" s="64"/>
      <c r="C117" s="64"/>
      <c r="D117" s="64"/>
    </row>
    <row r="118" spans="1:4" ht="15.75" customHeight="1">
      <c r="A118" s="64"/>
      <c r="B118" s="64"/>
      <c r="C118" s="64"/>
      <c r="D118" s="64"/>
    </row>
    <row r="119" spans="1:4" ht="15.75" customHeight="1">
      <c r="A119" s="64"/>
      <c r="B119" s="64"/>
      <c r="C119" s="64"/>
      <c r="D119" s="64"/>
    </row>
    <row r="120" spans="1:4" ht="15.75" customHeight="1">
      <c r="A120" s="64"/>
      <c r="B120" s="64"/>
      <c r="C120" s="64"/>
      <c r="D120" s="64"/>
    </row>
    <row r="121" spans="1:4" ht="15.75" customHeight="1">
      <c r="A121" s="64"/>
      <c r="B121" s="64"/>
      <c r="C121" s="64"/>
      <c r="D121" s="64"/>
    </row>
    <row r="122" spans="1:4" ht="15.75" customHeight="1">
      <c r="A122" s="64"/>
      <c r="B122" s="64"/>
      <c r="C122" s="64"/>
      <c r="D122" s="64"/>
    </row>
    <row r="123" spans="1:4" ht="15.75" customHeight="1">
      <c r="A123" s="64"/>
      <c r="B123" s="64"/>
      <c r="C123" s="64"/>
      <c r="D123" s="64"/>
    </row>
    <row r="124" spans="1:4" ht="15.75" customHeight="1">
      <c r="A124" s="64"/>
      <c r="B124" s="64"/>
      <c r="C124" s="64"/>
      <c r="D124" s="64"/>
    </row>
    <row r="125" spans="1:4" ht="15.75" customHeight="1">
      <c r="A125" s="64"/>
      <c r="B125" s="64"/>
      <c r="C125" s="64"/>
      <c r="D125" s="64"/>
    </row>
    <row r="126" spans="1:4" ht="15.75" customHeight="1">
      <c r="A126" s="64"/>
      <c r="B126" s="64"/>
      <c r="C126" s="64"/>
      <c r="D126" s="64"/>
    </row>
    <row r="127" spans="1:4" ht="15.75" customHeight="1">
      <c r="A127" s="64"/>
      <c r="B127" s="64"/>
      <c r="C127" s="64"/>
      <c r="D127" s="64"/>
    </row>
    <row r="128" spans="1:4" ht="15.75" customHeight="1">
      <c r="A128" s="64"/>
      <c r="B128" s="64"/>
      <c r="C128" s="64"/>
      <c r="D128" s="64"/>
    </row>
    <row r="129" spans="1:4" ht="15.75" customHeight="1">
      <c r="A129" s="64"/>
      <c r="B129" s="64"/>
      <c r="C129" s="64"/>
      <c r="D129" s="64"/>
    </row>
    <row r="130" spans="1:4" ht="15.75" customHeight="1">
      <c r="A130" s="64"/>
      <c r="B130" s="64"/>
      <c r="C130" s="64"/>
      <c r="D130" s="64"/>
    </row>
    <row r="131" spans="1:4" ht="15.75" customHeight="1">
      <c r="A131" s="64"/>
      <c r="B131" s="64"/>
      <c r="C131" s="64"/>
      <c r="D131" s="64"/>
    </row>
    <row r="132" spans="1:4" ht="15.75" customHeight="1">
      <c r="A132" s="64"/>
      <c r="B132" s="64"/>
      <c r="C132" s="64"/>
      <c r="D132" s="64"/>
    </row>
    <row r="133" spans="1:4" ht="15.75" customHeight="1">
      <c r="A133" s="64"/>
      <c r="B133" s="64"/>
      <c r="C133" s="64"/>
      <c r="D133" s="64"/>
    </row>
    <row r="134" spans="1:4" ht="15.75" customHeight="1">
      <c r="A134" s="64"/>
      <c r="B134" s="64"/>
      <c r="C134" s="64"/>
      <c r="D134" s="64"/>
    </row>
    <row r="135" spans="1:4" ht="15.75" customHeight="1">
      <c r="A135" s="64"/>
      <c r="B135" s="64"/>
      <c r="C135" s="64"/>
      <c r="D135" s="64"/>
    </row>
    <row r="136" spans="1:4" ht="15.75" customHeight="1">
      <c r="A136" s="64"/>
      <c r="B136" s="64"/>
      <c r="C136" s="64"/>
      <c r="D136" s="64"/>
    </row>
    <row r="137" spans="1:4" ht="15.75" customHeight="1">
      <c r="A137" s="64"/>
      <c r="B137" s="64"/>
      <c r="C137" s="64"/>
      <c r="D137" s="64"/>
    </row>
    <row r="138" spans="1:4" ht="15.75" customHeight="1">
      <c r="A138" s="64"/>
      <c r="B138" s="64"/>
      <c r="C138" s="64"/>
      <c r="D138" s="64"/>
    </row>
    <row r="139" spans="1:4" ht="15.75" customHeight="1">
      <c r="A139" s="64"/>
      <c r="B139" s="64"/>
      <c r="C139" s="64"/>
      <c r="D139" s="64"/>
    </row>
    <row r="140" spans="1:4" ht="15.75" customHeight="1">
      <c r="A140" s="64"/>
      <c r="B140" s="64"/>
      <c r="C140" s="64"/>
      <c r="D140" s="64"/>
    </row>
    <row r="141" spans="1:4" ht="15.75" customHeight="1">
      <c r="A141" s="64"/>
      <c r="B141" s="64"/>
      <c r="C141" s="64"/>
      <c r="D141" s="64"/>
    </row>
    <row r="142" spans="1:4" ht="15.75" customHeight="1">
      <c r="A142" s="64"/>
      <c r="B142" s="64"/>
      <c r="C142" s="64"/>
      <c r="D142" s="64"/>
    </row>
    <row r="143" spans="1:4" ht="15.75" customHeight="1">
      <c r="A143" s="64"/>
      <c r="B143" s="64"/>
      <c r="C143" s="64"/>
      <c r="D143" s="64"/>
    </row>
    <row r="144" spans="1:4" ht="15.75" customHeight="1">
      <c r="A144" s="64"/>
      <c r="B144" s="64"/>
      <c r="C144" s="64"/>
      <c r="D144" s="64"/>
    </row>
    <row r="145" spans="1:4" ht="15.75" customHeight="1">
      <c r="A145" s="64"/>
      <c r="B145" s="64"/>
      <c r="C145" s="64"/>
      <c r="D145" s="64"/>
    </row>
    <row r="146" spans="1:4" ht="15.75" customHeight="1">
      <c r="A146" s="64"/>
      <c r="B146" s="64"/>
      <c r="C146" s="64"/>
      <c r="D146" s="64"/>
    </row>
    <row r="147" spans="1:4" ht="15.75" customHeight="1">
      <c r="A147" s="64"/>
      <c r="B147" s="64"/>
      <c r="C147" s="64"/>
      <c r="D147" s="64"/>
    </row>
    <row r="148" spans="1:4" ht="15.75" customHeight="1">
      <c r="A148" s="64"/>
      <c r="B148" s="64"/>
      <c r="C148" s="64"/>
      <c r="D148" s="64"/>
    </row>
    <row r="149" spans="1:4" ht="15.75" customHeight="1">
      <c r="A149" s="64"/>
      <c r="B149" s="64"/>
      <c r="C149" s="64"/>
      <c r="D149" s="64"/>
    </row>
    <row r="150" spans="1:4" ht="15.75" customHeight="1">
      <c r="A150" s="64"/>
      <c r="B150" s="64"/>
      <c r="C150" s="64"/>
      <c r="D150" s="64"/>
    </row>
    <row r="151" spans="1:4" ht="15.75" customHeight="1">
      <c r="A151" s="64"/>
      <c r="B151" s="64"/>
      <c r="C151" s="64"/>
      <c r="D151" s="64"/>
    </row>
    <row r="152" spans="1:4" ht="15.75" customHeight="1">
      <c r="A152" s="64"/>
      <c r="B152" s="64"/>
      <c r="C152" s="64"/>
      <c r="D152" s="64"/>
    </row>
    <row r="153" spans="1:4" ht="15.75" customHeight="1">
      <c r="A153" s="64"/>
      <c r="B153" s="64"/>
      <c r="C153" s="64"/>
      <c r="D153" s="64"/>
    </row>
    <row r="154" spans="1:4" ht="15.75" customHeight="1">
      <c r="A154" s="64"/>
      <c r="B154" s="64"/>
      <c r="C154" s="64"/>
      <c r="D154" s="64"/>
    </row>
    <row r="155" spans="1:4" ht="15.75" customHeight="1">
      <c r="A155" s="64"/>
      <c r="B155" s="64"/>
      <c r="C155" s="64"/>
      <c r="D155" s="64"/>
    </row>
    <row r="156" spans="1:4" ht="15.75" customHeight="1">
      <c r="A156" s="64"/>
      <c r="B156" s="64"/>
      <c r="C156" s="64"/>
      <c r="D156" s="64"/>
    </row>
    <row r="157" spans="1:4" ht="15.75" customHeight="1">
      <c r="A157" s="64"/>
      <c r="B157" s="64"/>
      <c r="C157" s="64"/>
      <c r="D157" s="64"/>
    </row>
    <row r="158" spans="1:4" ht="15.75" customHeight="1">
      <c r="A158" s="64"/>
      <c r="B158" s="64"/>
      <c r="C158" s="64"/>
      <c r="D158" s="64"/>
    </row>
    <row r="159" spans="1:4" ht="15.75" customHeight="1">
      <c r="A159" s="64"/>
      <c r="B159" s="64"/>
      <c r="C159" s="64"/>
      <c r="D159" s="64"/>
    </row>
    <row r="160" spans="1:4" ht="15.75" customHeight="1">
      <c r="A160" s="64"/>
      <c r="B160" s="64"/>
      <c r="C160" s="64"/>
      <c r="D160" s="64"/>
    </row>
    <row r="161" spans="1:4" ht="15.75" customHeight="1">
      <c r="A161" s="64"/>
      <c r="B161" s="64"/>
      <c r="C161" s="64"/>
      <c r="D161" s="64"/>
    </row>
    <row r="162" spans="1:4" ht="15.75" customHeight="1">
      <c r="A162" s="64"/>
      <c r="B162" s="64"/>
      <c r="C162" s="64"/>
      <c r="D162" s="64"/>
    </row>
    <row r="163" spans="1:4" ht="15.75" customHeight="1">
      <c r="A163" s="64"/>
      <c r="B163" s="64"/>
      <c r="C163" s="64"/>
      <c r="D163" s="64"/>
    </row>
    <row r="164" spans="1:4" ht="15.75" customHeight="1">
      <c r="A164" s="64"/>
      <c r="B164" s="64"/>
      <c r="C164" s="64"/>
      <c r="D164" s="64"/>
    </row>
    <row r="165" spans="1:4" ht="15.75" customHeight="1">
      <c r="A165" s="64"/>
      <c r="B165" s="64"/>
      <c r="C165" s="64"/>
      <c r="D165" s="64"/>
    </row>
    <row r="166" spans="1:4" ht="15.75" customHeight="1">
      <c r="A166" s="64"/>
      <c r="B166" s="64"/>
      <c r="C166" s="64"/>
      <c r="D166" s="64"/>
    </row>
    <row r="167" spans="1:4" ht="15.75" customHeight="1">
      <c r="A167" s="64"/>
      <c r="B167" s="64"/>
      <c r="C167" s="64"/>
      <c r="D167" s="64"/>
    </row>
    <row r="168" spans="1:4" ht="15.75" customHeight="1">
      <c r="A168" s="64"/>
      <c r="B168" s="64"/>
      <c r="C168" s="64"/>
      <c r="D168" s="64"/>
    </row>
    <row r="169" spans="1:4" ht="15.75" customHeight="1">
      <c r="A169" s="64"/>
      <c r="B169" s="64"/>
      <c r="C169" s="64"/>
      <c r="D169" s="64"/>
    </row>
    <row r="170" spans="1:4" ht="15.75" customHeight="1">
      <c r="A170" s="64"/>
      <c r="B170" s="64"/>
      <c r="C170" s="64"/>
      <c r="D170" s="64"/>
    </row>
    <row r="171" spans="1:4" ht="15.75" customHeight="1">
      <c r="A171" s="64"/>
      <c r="B171" s="64"/>
      <c r="C171" s="64"/>
      <c r="D171" s="64"/>
    </row>
    <row r="172" spans="1:4" ht="15.75" customHeight="1">
      <c r="A172" s="64"/>
      <c r="B172" s="64"/>
      <c r="C172" s="64"/>
      <c r="D172" s="64"/>
    </row>
    <row r="173" spans="1:4" ht="15.75" customHeight="1">
      <c r="A173" s="64"/>
      <c r="B173" s="64"/>
      <c r="C173" s="64"/>
      <c r="D173" s="64"/>
    </row>
    <row r="174" spans="1:4" ht="15.75" customHeight="1">
      <c r="A174" s="64"/>
      <c r="B174" s="64"/>
      <c r="C174" s="64"/>
      <c r="D174" s="64"/>
    </row>
    <row r="175" spans="1:4" ht="15.75" customHeight="1">
      <c r="A175" s="64"/>
      <c r="B175" s="64"/>
      <c r="C175" s="64"/>
      <c r="D175" s="64"/>
    </row>
    <row r="176" spans="1:4" ht="15.75" customHeight="1">
      <c r="A176" s="64"/>
      <c r="B176" s="64"/>
      <c r="C176" s="64"/>
      <c r="D176" s="64"/>
    </row>
    <row r="177" spans="1:4" ht="15.75" customHeight="1">
      <c r="A177" s="64"/>
      <c r="B177" s="64"/>
      <c r="C177" s="64"/>
      <c r="D177" s="64"/>
    </row>
    <row r="178" spans="1:4" ht="15.75" customHeight="1">
      <c r="A178" s="64"/>
      <c r="B178" s="64"/>
      <c r="C178" s="64"/>
      <c r="D178" s="64"/>
    </row>
    <row r="179" spans="1:4" ht="15.75" customHeight="1">
      <c r="A179" s="64"/>
      <c r="B179" s="64"/>
      <c r="C179" s="64"/>
      <c r="D179" s="64"/>
    </row>
    <row r="180" spans="1:4" ht="15.75" customHeight="1">
      <c r="A180" s="64"/>
      <c r="B180" s="64"/>
      <c r="C180" s="64"/>
      <c r="D180" s="64"/>
    </row>
    <row r="181" spans="1:4" ht="15.75" customHeight="1">
      <c r="A181" s="64"/>
      <c r="B181" s="64"/>
      <c r="C181" s="64"/>
      <c r="D181" s="64"/>
    </row>
    <row r="182" spans="1:4" ht="15.75" customHeight="1">
      <c r="A182" s="64"/>
      <c r="B182" s="64"/>
      <c r="C182" s="64"/>
      <c r="D182" s="64"/>
    </row>
    <row r="183" spans="1:4" ht="15.75" customHeight="1">
      <c r="A183" s="64"/>
      <c r="B183" s="64"/>
      <c r="C183" s="64"/>
      <c r="D183" s="64"/>
    </row>
    <row r="184" spans="1:4" ht="15.75" customHeight="1">
      <c r="A184" s="64"/>
      <c r="B184" s="64"/>
      <c r="C184" s="64"/>
      <c r="D184" s="64"/>
    </row>
    <row r="185" spans="1:4" ht="15.75" customHeight="1">
      <c r="A185" s="64"/>
      <c r="B185" s="64"/>
      <c r="C185" s="64"/>
      <c r="D185" s="64"/>
    </row>
    <row r="186" spans="1:4" ht="15.75" customHeight="1">
      <c r="A186" s="64"/>
      <c r="B186" s="64"/>
      <c r="C186" s="64"/>
      <c r="D186" s="64"/>
    </row>
    <row r="187" spans="1:4" ht="15.75" customHeight="1">
      <c r="A187" s="64"/>
      <c r="B187" s="64"/>
      <c r="C187" s="64"/>
      <c r="D187" s="64"/>
    </row>
    <row r="188" spans="1:4" ht="15.75" customHeight="1">
      <c r="A188" s="64"/>
      <c r="B188" s="64"/>
      <c r="C188" s="64"/>
      <c r="D188" s="64"/>
    </row>
    <row r="189" spans="1:4" ht="15.75" customHeight="1">
      <c r="A189" s="64"/>
      <c r="B189" s="64"/>
      <c r="C189" s="64"/>
      <c r="D189" s="64"/>
    </row>
    <row r="190" spans="1:4" ht="15.75" customHeight="1">
      <c r="A190" s="64"/>
      <c r="B190" s="64"/>
      <c r="C190" s="64"/>
      <c r="D190" s="64"/>
    </row>
    <row r="191" spans="1:4" ht="15.75" customHeight="1">
      <c r="A191" s="64"/>
      <c r="B191" s="64"/>
      <c r="C191" s="64"/>
      <c r="D191" s="64"/>
    </row>
    <row r="192" spans="1:4" ht="15.75" customHeight="1">
      <c r="A192" s="64"/>
      <c r="B192" s="64"/>
      <c r="C192" s="64"/>
      <c r="D192" s="64"/>
    </row>
    <row r="193" spans="1:4" ht="15.75" customHeight="1">
      <c r="A193" s="64"/>
      <c r="B193" s="64"/>
      <c r="C193" s="64"/>
      <c r="D193" s="64"/>
    </row>
    <row r="194" spans="1:4" ht="15.75" customHeight="1">
      <c r="A194" s="64"/>
      <c r="B194" s="64"/>
      <c r="C194" s="64"/>
      <c r="D194" s="64"/>
    </row>
    <row r="195" spans="1:4" ht="15.75" customHeight="1">
      <c r="A195" s="64"/>
      <c r="B195" s="64"/>
      <c r="C195" s="64"/>
      <c r="D195" s="64"/>
    </row>
    <row r="196" spans="1:4" ht="15.75" customHeight="1">
      <c r="A196" s="64"/>
      <c r="B196" s="64"/>
      <c r="C196" s="64"/>
      <c r="D196" s="64"/>
    </row>
    <row r="197" spans="1:4" ht="15.75" customHeight="1">
      <c r="A197" s="64"/>
      <c r="B197" s="64"/>
      <c r="C197" s="64"/>
      <c r="D197" s="64"/>
    </row>
    <row r="198" spans="1:4" ht="15.75" customHeight="1">
      <c r="A198" s="64"/>
      <c r="B198" s="64"/>
      <c r="C198" s="64"/>
      <c r="D198" s="64"/>
    </row>
    <row r="199" spans="1:4" ht="15.75" customHeight="1">
      <c r="A199" s="64"/>
      <c r="B199" s="64"/>
      <c r="C199" s="64"/>
      <c r="D199" s="64"/>
    </row>
    <row r="200" spans="1:4" ht="15.75" customHeight="1">
      <c r="A200" s="64"/>
      <c r="B200" s="64"/>
      <c r="C200" s="64"/>
      <c r="D200" s="64"/>
    </row>
    <row r="201" spans="1:4" ht="15.75" customHeight="1">
      <c r="A201" s="64"/>
      <c r="B201" s="64"/>
      <c r="C201" s="64"/>
      <c r="D201" s="64"/>
    </row>
    <row r="202" spans="1:4" ht="15.75" customHeight="1">
      <c r="A202" s="64"/>
      <c r="B202" s="64"/>
      <c r="C202" s="64"/>
      <c r="D202" s="64"/>
    </row>
    <row r="203" spans="1:4" ht="15.75" customHeight="1">
      <c r="A203" s="64"/>
      <c r="B203" s="64"/>
      <c r="C203" s="64"/>
      <c r="D203" s="64"/>
    </row>
    <row r="204" spans="1:4" ht="15.75" customHeight="1">
      <c r="A204" s="64"/>
      <c r="B204" s="64"/>
      <c r="C204" s="64"/>
      <c r="D204" s="64"/>
    </row>
    <row r="205" spans="1:4" ht="15.75" customHeight="1">
      <c r="A205" s="64"/>
      <c r="B205" s="64"/>
      <c r="C205" s="64"/>
      <c r="D205" s="64"/>
    </row>
    <row r="206" spans="1:4" ht="15.75" customHeight="1">
      <c r="A206" s="64"/>
      <c r="B206" s="64"/>
      <c r="C206" s="64"/>
      <c r="D206" s="64"/>
    </row>
    <row r="207" spans="1:4" ht="15.75" customHeight="1">
      <c r="A207" s="64"/>
      <c r="B207" s="64"/>
      <c r="C207" s="64"/>
      <c r="D207" s="64"/>
    </row>
    <row r="208" spans="1:4" ht="15.75" customHeight="1">
      <c r="A208" s="64"/>
      <c r="B208" s="64"/>
      <c r="C208" s="64"/>
      <c r="D208" s="64"/>
    </row>
    <row r="209" spans="1:4" ht="15.75" customHeight="1">
      <c r="A209" s="64"/>
      <c r="B209" s="64"/>
      <c r="C209" s="64"/>
      <c r="D209" s="64"/>
    </row>
    <row r="210" spans="1:4" ht="15.75" customHeight="1">
      <c r="A210" s="64"/>
      <c r="B210" s="64"/>
      <c r="C210" s="64"/>
      <c r="D210" s="64"/>
    </row>
    <row r="211" spans="1:4" ht="15.75" customHeight="1">
      <c r="A211" s="64"/>
      <c r="B211" s="64"/>
      <c r="C211" s="64"/>
      <c r="D211" s="64"/>
    </row>
    <row r="212" spans="1:4" ht="15.75" customHeight="1">
      <c r="A212" s="64"/>
      <c r="B212" s="64"/>
      <c r="C212" s="64"/>
      <c r="D212" s="64"/>
    </row>
    <row r="213" spans="1:4" ht="15.75" customHeight="1">
      <c r="A213" s="64"/>
      <c r="B213" s="64"/>
      <c r="C213" s="64"/>
      <c r="D213" s="64"/>
    </row>
    <row r="214" spans="1:4" ht="15.75" customHeight="1">
      <c r="A214" s="64"/>
      <c r="B214" s="64"/>
      <c r="C214" s="64"/>
      <c r="D214" s="64"/>
    </row>
    <row r="215" spans="1:4" ht="15.75" customHeight="1">
      <c r="A215" s="64"/>
      <c r="B215" s="64"/>
      <c r="C215" s="64"/>
      <c r="D215" s="64"/>
    </row>
    <row r="216" spans="1:4" ht="15.75" customHeight="1">
      <c r="A216" s="64"/>
      <c r="B216" s="64"/>
      <c r="C216" s="64"/>
      <c r="D216" s="64"/>
    </row>
    <row r="217" spans="1:4" ht="15.75" customHeight="1">
      <c r="A217" s="64"/>
      <c r="B217" s="64"/>
      <c r="C217" s="64"/>
      <c r="D217" s="64"/>
    </row>
    <row r="218" spans="1:4" ht="15.75" customHeight="1">
      <c r="A218" s="64"/>
      <c r="B218" s="64"/>
      <c r="C218" s="64"/>
      <c r="D218" s="64"/>
    </row>
    <row r="219" spans="1:4" ht="15.75" customHeight="1">
      <c r="A219" s="64"/>
      <c r="B219" s="64"/>
      <c r="C219" s="64"/>
      <c r="D219" s="64"/>
    </row>
    <row r="220" spans="1:4" ht="15.75" customHeight="1">
      <c r="A220" s="64"/>
      <c r="B220" s="64"/>
      <c r="C220" s="64"/>
      <c r="D220" s="64"/>
    </row>
    <row r="221" spans="1:4" ht="15.75" customHeight="1">
      <c r="A221" s="64"/>
      <c r="B221" s="64"/>
      <c r="C221" s="64"/>
      <c r="D221" s="64"/>
    </row>
    <row r="222" spans="1:4" ht="15.75" customHeight="1">
      <c r="A222" s="64"/>
      <c r="B222" s="64"/>
      <c r="C222" s="64"/>
      <c r="D222" s="64"/>
    </row>
    <row r="223" spans="1:4" ht="15.75" customHeight="1">
      <c r="A223" s="64"/>
      <c r="B223" s="64"/>
      <c r="C223" s="64"/>
      <c r="D223" s="64"/>
    </row>
    <row r="224" spans="1:4" ht="15.75" customHeight="1">
      <c r="A224" s="64"/>
      <c r="B224" s="64"/>
      <c r="C224" s="64"/>
      <c r="D224" s="64"/>
    </row>
    <row r="225" spans="1:4" ht="15.75" customHeight="1">
      <c r="A225" s="64"/>
      <c r="B225" s="64"/>
      <c r="C225" s="64"/>
      <c r="D225" s="64"/>
    </row>
    <row r="226" spans="1:4" ht="15.75" customHeight="1">
      <c r="A226" s="64"/>
      <c r="B226" s="64"/>
      <c r="C226" s="64"/>
      <c r="D226" s="64"/>
    </row>
    <row r="227" spans="1:4" ht="15.75" customHeight="1">
      <c r="A227" s="64"/>
      <c r="B227" s="64"/>
      <c r="C227" s="64"/>
      <c r="D227" s="64"/>
    </row>
    <row r="228" spans="1:4" ht="15.75" customHeight="1">
      <c r="A228" s="64"/>
      <c r="B228" s="64"/>
      <c r="C228" s="64"/>
      <c r="D228" s="64"/>
    </row>
    <row r="229" spans="1:4" ht="15.75" customHeight="1">
      <c r="A229" s="64"/>
      <c r="B229" s="64"/>
      <c r="C229" s="64"/>
      <c r="D229" s="64"/>
    </row>
    <row r="230" spans="1:4" ht="15.75" customHeight="1">
      <c r="A230" s="64"/>
      <c r="B230" s="64"/>
      <c r="C230" s="64"/>
      <c r="D230" s="64"/>
    </row>
    <row r="231" spans="1:4" ht="15.75" customHeight="1">
      <c r="A231" s="64"/>
      <c r="B231" s="64"/>
      <c r="C231" s="64"/>
      <c r="D231" s="64"/>
    </row>
    <row r="232" spans="1:4" ht="15.75" customHeight="1">
      <c r="A232" s="64"/>
      <c r="B232" s="64"/>
      <c r="C232" s="64"/>
      <c r="D232" s="64"/>
    </row>
    <row r="233" spans="1:4" ht="15.75" customHeight="1">
      <c r="A233" s="64"/>
      <c r="B233" s="64"/>
      <c r="C233" s="64"/>
      <c r="D233" s="64"/>
    </row>
    <row r="234" spans="1:4" ht="15.75" customHeight="1">
      <c r="A234" s="64"/>
      <c r="B234" s="64"/>
      <c r="C234" s="64"/>
      <c r="D234" s="64"/>
    </row>
    <row r="235" spans="1:4" ht="15.75" customHeight="1">
      <c r="A235" s="64"/>
      <c r="B235" s="64"/>
      <c r="C235" s="64"/>
      <c r="D235" s="64"/>
    </row>
    <row r="236" spans="1:4" ht="15.75" customHeight="1">
      <c r="A236" s="64"/>
      <c r="B236" s="64"/>
      <c r="C236" s="64"/>
      <c r="D236" s="64"/>
    </row>
    <row r="237" spans="1:4" ht="15.75" customHeight="1">
      <c r="A237" s="64"/>
      <c r="B237" s="64"/>
      <c r="C237" s="64"/>
      <c r="D237" s="64"/>
    </row>
    <row r="238" spans="1:4" ht="15.75" customHeight="1">
      <c r="A238" s="64"/>
      <c r="B238" s="64"/>
      <c r="C238" s="64"/>
      <c r="D238" s="64"/>
    </row>
    <row r="239" spans="1:4" ht="15.75" customHeight="1">
      <c r="A239" s="64"/>
      <c r="B239" s="64"/>
      <c r="C239" s="64"/>
      <c r="D239" s="64"/>
    </row>
    <row r="240" spans="1:4" ht="15.75" customHeight="1">
      <c r="A240" s="64"/>
      <c r="B240" s="64"/>
      <c r="C240" s="64"/>
      <c r="D240" s="64"/>
    </row>
    <row r="241" spans="1:4" ht="15.75" customHeight="1">
      <c r="A241" s="64"/>
      <c r="B241" s="64"/>
      <c r="C241" s="64"/>
      <c r="D241" s="64"/>
    </row>
    <row r="242" spans="1:4" ht="15.75" customHeight="1">
      <c r="A242" s="64"/>
      <c r="B242" s="64"/>
      <c r="C242" s="64"/>
      <c r="D242" s="64"/>
    </row>
    <row r="243" spans="1:4" ht="15.75" customHeight="1">
      <c r="A243" s="64"/>
      <c r="B243" s="64"/>
      <c r="C243" s="64"/>
      <c r="D243" s="64"/>
    </row>
    <row r="244" spans="1:4" ht="15.75" customHeight="1">
      <c r="A244" s="64"/>
      <c r="B244" s="64"/>
      <c r="C244" s="64"/>
      <c r="D244" s="64"/>
    </row>
    <row r="245" spans="1:4" ht="15.75" customHeight="1">
      <c r="A245" s="64"/>
      <c r="B245" s="64"/>
      <c r="C245" s="64"/>
      <c r="D245" s="64"/>
    </row>
    <row r="246" spans="1:4" ht="15.75" customHeight="1">
      <c r="A246" s="64"/>
      <c r="B246" s="64"/>
      <c r="C246" s="64"/>
      <c r="D246" s="64"/>
    </row>
    <row r="247" spans="1:4" ht="15.75" customHeight="1">
      <c r="A247" s="64"/>
      <c r="B247" s="64"/>
      <c r="C247" s="64"/>
      <c r="D247" s="64"/>
    </row>
    <row r="248" spans="1:4" ht="15.75" customHeight="1">
      <c r="A248" s="64"/>
      <c r="B248" s="64"/>
      <c r="C248" s="64"/>
      <c r="D248" s="64"/>
    </row>
    <row r="249" spans="1:4" ht="15.75" customHeight="1">
      <c r="A249" s="64"/>
      <c r="B249" s="64"/>
      <c r="C249" s="64"/>
      <c r="D249" s="64"/>
    </row>
    <row r="250" spans="1:4" ht="15.75" customHeight="1">
      <c r="A250" s="64"/>
      <c r="B250" s="64"/>
      <c r="C250" s="64"/>
      <c r="D250" s="64"/>
    </row>
    <row r="251" spans="1:4" ht="15.75" customHeight="1">
      <c r="A251" s="64"/>
      <c r="B251" s="64"/>
      <c r="C251" s="64"/>
      <c r="D251" s="64"/>
    </row>
    <row r="252" spans="1:4" ht="15.75" customHeight="1">
      <c r="A252" s="64"/>
      <c r="B252" s="64"/>
      <c r="C252" s="64"/>
      <c r="D252" s="64"/>
    </row>
    <row r="253" spans="1:4" ht="15.75" customHeight="1">
      <c r="A253" s="64"/>
      <c r="B253" s="64"/>
      <c r="C253" s="64"/>
      <c r="D253" s="64"/>
    </row>
    <row r="254" spans="1:4" ht="15.75" customHeight="1">
      <c r="A254" s="64"/>
      <c r="B254" s="64"/>
      <c r="C254" s="64"/>
      <c r="D254" s="64"/>
    </row>
    <row r="255" spans="1:4" ht="15.75" customHeight="1">
      <c r="A255" s="64"/>
      <c r="B255" s="64"/>
      <c r="C255" s="64"/>
      <c r="D255" s="64"/>
    </row>
    <row r="256" spans="1:4" ht="15.75" customHeight="1">
      <c r="A256" s="64"/>
      <c r="B256" s="64"/>
      <c r="C256" s="64"/>
      <c r="D256" s="64"/>
    </row>
    <row r="257" spans="1:4" ht="15.75" customHeight="1">
      <c r="A257" s="64"/>
      <c r="B257" s="64"/>
      <c r="C257" s="64"/>
      <c r="D257" s="64"/>
    </row>
    <row r="258" spans="1:4" ht="15.75" customHeight="1">
      <c r="A258" s="64"/>
      <c r="B258" s="64"/>
      <c r="C258" s="64"/>
      <c r="D258" s="64"/>
    </row>
    <row r="259" spans="1:4" ht="15.75" customHeight="1">
      <c r="A259" s="64"/>
      <c r="B259" s="64"/>
      <c r="C259" s="64"/>
      <c r="D259" s="64"/>
    </row>
    <row r="260" spans="1:4" ht="15.75" customHeight="1">
      <c r="A260" s="64"/>
      <c r="B260" s="64"/>
      <c r="C260" s="64"/>
      <c r="D260" s="64"/>
    </row>
    <row r="261" spans="1:4" ht="15.75" customHeight="1">
      <c r="A261" s="64"/>
      <c r="B261" s="64"/>
      <c r="C261" s="64"/>
      <c r="D261" s="64"/>
    </row>
    <row r="262" spans="1:4" ht="15.75" customHeight="1">
      <c r="A262" s="64"/>
      <c r="B262" s="64"/>
      <c r="C262" s="64"/>
      <c r="D262" s="64"/>
    </row>
    <row r="263" spans="1:4" ht="15.75" customHeight="1">
      <c r="A263" s="64"/>
      <c r="B263" s="64"/>
      <c r="C263" s="64"/>
      <c r="D263" s="64"/>
    </row>
    <row r="264" spans="1:4" ht="15.75" customHeight="1">
      <c r="A264" s="64"/>
      <c r="B264" s="64"/>
      <c r="C264" s="64"/>
      <c r="D264" s="64"/>
    </row>
    <row r="265" spans="1:4" ht="15.75" customHeight="1">
      <c r="A265" s="64"/>
      <c r="B265" s="64"/>
      <c r="C265" s="64"/>
      <c r="D265" s="64"/>
    </row>
    <row r="266" spans="1:4" ht="15.75" customHeight="1">
      <c r="A266" s="64"/>
      <c r="B266" s="64"/>
      <c r="C266" s="64"/>
      <c r="D266" s="64"/>
    </row>
    <row r="267" spans="1:4" ht="15.75" customHeight="1">
      <c r="A267" s="64"/>
      <c r="B267" s="64"/>
      <c r="C267" s="64"/>
      <c r="D267" s="64"/>
    </row>
    <row r="268" spans="1:4" ht="15.75" customHeight="1">
      <c r="A268" s="64"/>
      <c r="B268" s="64"/>
      <c r="C268" s="64"/>
      <c r="D268" s="64"/>
    </row>
    <row r="269" spans="1:4" ht="15.75" customHeight="1">
      <c r="A269" s="64"/>
      <c r="B269" s="64"/>
      <c r="C269" s="64"/>
      <c r="D269" s="64"/>
    </row>
    <row r="270" spans="1:4" ht="15.75" customHeight="1">
      <c r="A270" s="64"/>
      <c r="B270" s="64"/>
      <c r="C270" s="64"/>
      <c r="D270" s="64"/>
    </row>
    <row r="271" spans="1:4" ht="15.75" customHeight="1">
      <c r="A271" s="64"/>
      <c r="B271" s="64"/>
      <c r="C271" s="64"/>
      <c r="D271" s="64"/>
    </row>
    <row r="272" spans="1:4" ht="15.75" customHeight="1">
      <c r="A272" s="64"/>
      <c r="B272" s="64"/>
      <c r="C272" s="64"/>
      <c r="D272" s="64"/>
    </row>
    <row r="273" spans="1:4" ht="15.75" customHeight="1">
      <c r="A273" s="64"/>
      <c r="B273" s="64"/>
      <c r="C273" s="64"/>
      <c r="D273" s="64"/>
    </row>
    <row r="274" spans="1:4" ht="15.75" customHeight="1">
      <c r="A274" s="64"/>
      <c r="B274" s="64"/>
      <c r="C274" s="64"/>
      <c r="D274" s="64"/>
    </row>
    <row r="275" spans="1:4" ht="15.75" customHeight="1">
      <c r="A275" s="64"/>
      <c r="B275" s="64"/>
      <c r="C275" s="64"/>
      <c r="D275" s="64"/>
    </row>
    <row r="276" spans="1:4" ht="15.75" customHeight="1">
      <c r="A276" s="64"/>
      <c r="B276" s="64"/>
      <c r="C276" s="64"/>
      <c r="D276" s="64"/>
    </row>
    <row r="277" spans="1:4" ht="15.75" customHeight="1">
      <c r="A277" s="64"/>
      <c r="B277" s="64"/>
      <c r="C277" s="64"/>
      <c r="D277" s="64"/>
    </row>
    <row r="278" spans="1:4" ht="15.75" customHeight="1">
      <c r="A278" s="64"/>
      <c r="B278" s="64"/>
      <c r="C278" s="64"/>
      <c r="D278" s="64"/>
    </row>
    <row r="279" spans="1:4" ht="15.75" customHeight="1">
      <c r="A279" s="64"/>
      <c r="B279" s="64"/>
      <c r="C279" s="64"/>
      <c r="D279" s="64"/>
    </row>
    <row r="280" spans="1:4" ht="15.75" customHeight="1">
      <c r="A280" s="64"/>
      <c r="B280" s="64"/>
      <c r="C280" s="64"/>
      <c r="D280" s="64"/>
    </row>
    <row r="281" spans="1:4" ht="15.75" customHeight="1">
      <c r="A281" s="64"/>
      <c r="B281" s="64"/>
      <c r="C281" s="64"/>
      <c r="D281" s="64"/>
    </row>
    <row r="282" spans="1:4" ht="15.75" customHeight="1">
      <c r="A282" s="64"/>
      <c r="B282" s="64"/>
      <c r="C282" s="64"/>
      <c r="D282" s="64"/>
    </row>
    <row r="283" spans="1:4" ht="15.75" customHeight="1">
      <c r="A283" s="64"/>
      <c r="B283" s="64"/>
      <c r="C283" s="64"/>
      <c r="D283" s="64"/>
    </row>
    <row r="284" spans="1:4" ht="15.75" customHeight="1">
      <c r="A284" s="64"/>
      <c r="B284" s="64"/>
      <c r="C284" s="64"/>
      <c r="D284" s="64"/>
    </row>
    <row r="285" spans="1:4" ht="15.75" customHeight="1">
      <c r="A285" s="64"/>
      <c r="B285" s="64"/>
      <c r="C285" s="64"/>
      <c r="D285" s="64"/>
    </row>
    <row r="286" spans="1:4" ht="15.75" customHeight="1">
      <c r="A286" s="64"/>
      <c r="B286" s="64"/>
      <c r="C286" s="64"/>
      <c r="D286" s="64"/>
    </row>
    <row r="287" spans="1:4" ht="15.75" customHeight="1">
      <c r="A287" s="64"/>
      <c r="B287" s="64"/>
      <c r="C287" s="64"/>
      <c r="D287" s="64"/>
    </row>
    <row r="288" spans="1:4" ht="15.75" customHeight="1">
      <c r="A288" s="64"/>
      <c r="B288" s="64"/>
      <c r="C288" s="64"/>
      <c r="D288" s="64"/>
    </row>
    <row r="289" spans="1:4" ht="15.75" customHeight="1">
      <c r="A289" s="64"/>
      <c r="B289" s="64"/>
      <c r="C289" s="64"/>
      <c r="D289" s="64"/>
    </row>
    <row r="290" spans="1:4" ht="15.75" customHeight="1">
      <c r="A290" s="64"/>
      <c r="B290" s="64"/>
      <c r="C290" s="64"/>
      <c r="D290" s="64"/>
    </row>
    <row r="291" spans="1:4" ht="15.75" customHeight="1">
      <c r="A291" s="64"/>
      <c r="B291" s="64"/>
      <c r="C291" s="64"/>
      <c r="D291" s="64"/>
    </row>
    <row r="292" spans="1:4" ht="15.75" customHeight="1">
      <c r="A292" s="64"/>
      <c r="B292" s="64"/>
      <c r="C292" s="64"/>
      <c r="D292" s="64"/>
    </row>
    <row r="293" spans="1:4" ht="15.75" customHeight="1">
      <c r="A293" s="64"/>
      <c r="B293" s="64"/>
      <c r="C293" s="64"/>
      <c r="D293" s="64"/>
    </row>
    <row r="294" spans="1:4" ht="15.75" customHeight="1">
      <c r="A294" s="64"/>
      <c r="B294" s="64"/>
      <c r="C294" s="64"/>
      <c r="D294" s="64"/>
    </row>
    <row r="295" spans="1:4" ht="15.75" customHeight="1">
      <c r="A295" s="64"/>
      <c r="B295" s="64"/>
      <c r="C295" s="64"/>
      <c r="D295" s="64"/>
    </row>
    <row r="296" spans="1:4" ht="15.75" customHeight="1">
      <c r="A296" s="64"/>
      <c r="B296" s="64"/>
      <c r="C296" s="64"/>
      <c r="D296" s="64"/>
    </row>
    <row r="297" spans="1:4" ht="15.75" customHeight="1">
      <c r="A297" s="64"/>
      <c r="B297" s="64"/>
      <c r="C297" s="64"/>
      <c r="D297" s="64"/>
    </row>
    <row r="298" spans="1:4" ht="15.75" customHeight="1">
      <c r="A298" s="64"/>
      <c r="B298" s="64"/>
      <c r="C298" s="64"/>
      <c r="D298" s="64"/>
    </row>
    <row r="299" spans="1:4" ht="15.75" customHeight="1">
      <c r="A299" s="64"/>
      <c r="B299" s="64"/>
      <c r="C299" s="64"/>
      <c r="D299" s="64"/>
    </row>
    <row r="300" spans="1:4" ht="15.75" customHeight="1">
      <c r="A300" s="64"/>
      <c r="B300" s="64"/>
      <c r="C300" s="64"/>
      <c r="D300" s="64"/>
    </row>
    <row r="301" spans="1:4" ht="15.75" customHeight="1">
      <c r="A301" s="64"/>
      <c r="B301" s="64"/>
      <c r="C301" s="64"/>
      <c r="D301" s="64"/>
    </row>
    <row r="302" spans="1:4" ht="15.75" customHeight="1">
      <c r="A302" s="64"/>
      <c r="B302" s="64"/>
      <c r="C302" s="64"/>
      <c r="D302" s="64"/>
    </row>
    <row r="303" spans="1:4" ht="15.75" customHeight="1">
      <c r="A303" s="64"/>
      <c r="B303" s="64"/>
      <c r="C303" s="64"/>
      <c r="D303" s="64"/>
    </row>
    <row r="304" spans="1:4" ht="15.75" customHeight="1">
      <c r="A304" s="64"/>
      <c r="B304" s="64"/>
      <c r="C304" s="64"/>
      <c r="D304" s="64"/>
    </row>
    <row r="305" spans="1:4" ht="15.75" customHeight="1">
      <c r="A305" s="64"/>
      <c r="B305" s="64"/>
      <c r="C305" s="64"/>
      <c r="D305" s="64"/>
    </row>
    <row r="306" spans="1:4" ht="15.75" customHeight="1">
      <c r="A306" s="64"/>
      <c r="B306" s="64"/>
      <c r="C306" s="64"/>
      <c r="D306" s="64"/>
    </row>
    <row r="307" spans="1:4" ht="15.75" customHeight="1">
      <c r="A307" s="64"/>
      <c r="B307" s="64"/>
      <c r="C307" s="64"/>
      <c r="D307" s="64"/>
    </row>
    <row r="308" spans="1:4" ht="15.75" customHeight="1">
      <c r="A308" s="64"/>
      <c r="B308" s="64"/>
      <c r="C308" s="64"/>
      <c r="D308" s="64"/>
    </row>
    <row r="309" spans="1:4" ht="15.75" customHeight="1">
      <c r="A309" s="64"/>
      <c r="B309" s="64"/>
      <c r="C309" s="64"/>
      <c r="D309" s="64"/>
    </row>
    <row r="310" spans="1:4" ht="15.75" customHeight="1">
      <c r="A310" s="64"/>
      <c r="B310" s="64"/>
      <c r="C310" s="64"/>
      <c r="D310" s="64"/>
    </row>
    <row r="311" spans="1:4" ht="15.75" customHeight="1">
      <c r="A311" s="64"/>
      <c r="B311" s="64"/>
      <c r="C311" s="64"/>
      <c r="D311" s="64"/>
    </row>
    <row r="312" spans="1:4" ht="15.75" customHeight="1">
      <c r="A312" s="64"/>
      <c r="B312" s="64"/>
      <c r="C312" s="64"/>
      <c r="D312" s="64"/>
    </row>
    <row r="313" spans="1:4" ht="15.75" customHeight="1">
      <c r="A313" s="64"/>
      <c r="B313" s="64"/>
      <c r="C313" s="64"/>
      <c r="D313" s="64"/>
    </row>
    <row r="314" spans="1:4" ht="15.75" customHeight="1">
      <c r="A314" s="64"/>
      <c r="B314" s="64"/>
      <c r="C314" s="64"/>
      <c r="D314" s="64"/>
    </row>
    <row r="315" spans="1:4" ht="15.75" customHeight="1">
      <c r="A315" s="64"/>
      <c r="B315" s="64"/>
      <c r="C315" s="64"/>
      <c r="D315" s="64"/>
    </row>
    <row r="316" spans="1:4" ht="15.75" customHeight="1">
      <c r="A316" s="64"/>
      <c r="B316" s="64"/>
      <c r="C316" s="64"/>
      <c r="D316" s="64"/>
    </row>
    <row r="317" spans="1:4" ht="15.75" customHeight="1">
      <c r="A317" s="64"/>
      <c r="B317" s="64"/>
      <c r="C317" s="64"/>
      <c r="D317" s="64"/>
    </row>
    <row r="318" spans="1:4" ht="15.75" customHeight="1">
      <c r="A318" s="64"/>
      <c r="B318" s="64"/>
      <c r="C318" s="64"/>
      <c r="D318" s="64"/>
    </row>
    <row r="319" spans="1:4" ht="15.75" customHeight="1">
      <c r="A319" s="64"/>
      <c r="B319" s="64"/>
      <c r="C319" s="64"/>
      <c r="D319" s="64"/>
    </row>
    <row r="320" spans="1:4" ht="15.75" customHeight="1">
      <c r="A320" s="64"/>
      <c r="B320" s="64"/>
      <c r="C320" s="64"/>
      <c r="D320" s="64"/>
    </row>
    <row r="321" spans="1:4" ht="15.75" customHeight="1">
      <c r="A321" s="64"/>
      <c r="B321" s="64"/>
      <c r="C321" s="64"/>
      <c r="D321" s="64"/>
    </row>
    <row r="322" spans="1:4" ht="15.75" customHeight="1">
      <c r="A322" s="64"/>
      <c r="B322" s="64"/>
      <c r="C322" s="64"/>
      <c r="D322" s="64"/>
    </row>
    <row r="323" spans="1:4" ht="15.75" customHeight="1">
      <c r="A323" s="64"/>
      <c r="B323" s="64"/>
      <c r="C323" s="64"/>
      <c r="D323" s="64"/>
    </row>
    <row r="324" spans="1:4" ht="15.75" customHeight="1">
      <c r="A324" s="64"/>
      <c r="B324" s="64"/>
      <c r="C324" s="64"/>
      <c r="D324" s="64"/>
    </row>
    <row r="325" spans="1:4" ht="15.75" customHeight="1">
      <c r="A325" s="64"/>
      <c r="B325" s="64"/>
      <c r="C325" s="64"/>
      <c r="D325" s="64"/>
    </row>
    <row r="326" spans="1:4" ht="15.75" customHeight="1">
      <c r="A326" s="64"/>
      <c r="B326" s="64"/>
      <c r="C326" s="64"/>
      <c r="D326" s="64"/>
    </row>
    <row r="327" spans="1:4" ht="15.75" customHeight="1">
      <c r="A327" s="64"/>
      <c r="B327" s="64"/>
      <c r="C327" s="64"/>
      <c r="D327" s="64"/>
    </row>
    <row r="328" spans="1:4" ht="15.75" customHeight="1">
      <c r="A328" s="64"/>
      <c r="B328" s="64"/>
      <c r="C328" s="64"/>
      <c r="D328" s="64"/>
    </row>
    <row r="329" spans="1:4" ht="15.75" customHeight="1">
      <c r="A329" s="64"/>
      <c r="B329" s="64"/>
      <c r="C329" s="64"/>
      <c r="D329" s="64"/>
    </row>
    <row r="330" spans="1:4" ht="15.75" customHeight="1">
      <c r="A330" s="64"/>
      <c r="B330" s="64"/>
      <c r="C330" s="64"/>
      <c r="D330" s="64"/>
    </row>
    <row r="331" spans="1:4" ht="15.75" customHeight="1">
      <c r="A331" s="64"/>
      <c r="B331" s="64"/>
      <c r="C331" s="64"/>
      <c r="D331" s="64"/>
    </row>
    <row r="332" spans="1:4" ht="15.75" customHeight="1">
      <c r="A332" s="64"/>
      <c r="B332" s="64"/>
      <c r="C332" s="64"/>
      <c r="D332" s="64"/>
    </row>
    <row r="333" spans="1:4" ht="15.75" customHeight="1">
      <c r="A333" s="64"/>
      <c r="B333" s="64"/>
      <c r="C333" s="64"/>
      <c r="D333" s="64"/>
    </row>
    <row r="334" spans="1:4" ht="15.75" customHeight="1">
      <c r="A334" s="64"/>
      <c r="B334" s="64"/>
      <c r="C334" s="64"/>
      <c r="D334" s="64"/>
    </row>
    <row r="335" spans="1:4" ht="15.75" customHeight="1">
      <c r="A335" s="64"/>
      <c r="B335" s="64"/>
      <c r="C335" s="64"/>
      <c r="D335" s="64"/>
    </row>
    <row r="336" spans="1:4" ht="15.75" customHeight="1">
      <c r="A336" s="64"/>
      <c r="B336" s="64"/>
      <c r="C336" s="64"/>
      <c r="D336" s="64"/>
    </row>
    <row r="337" spans="1:4" ht="15.75" customHeight="1">
      <c r="A337" s="64"/>
      <c r="B337" s="64"/>
      <c r="C337" s="64"/>
      <c r="D337" s="64"/>
    </row>
    <row r="338" spans="1:4" ht="15.75" customHeight="1">
      <c r="A338" s="64"/>
      <c r="B338" s="64"/>
      <c r="C338" s="64"/>
      <c r="D338" s="64"/>
    </row>
    <row r="339" spans="1:4" ht="15.75" customHeight="1">
      <c r="A339" s="64"/>
      <c r="B339" s="64"/>
      <c r="C339" s="64"/>
      <c r="D339" s="64"/>
    </row>
    <row r="340" spans="1:4" ht="15.75" customHeight="1">
      <c r="A340" s="64"/>
      <c r="B340" s="64"/>
      <c r="C340" s="64"/>
      <c r="D340" s="64"/>
    </row>
    <row r="341" spans="1:4" ht="15.75" customHeight="1">
      <c r="A341" s="64"/>
      <c r="B341" s="64"/>
      <c r="C341" s="64"/>
      <c r="D341" s="64"/>
    </row>
    <row r="342" spans="1:4" ht="15.75" customHeight="1">
      <c r="A342" s="64"/>
      <c r="B342" s="64"/>
      <c r="C342" s="64"/>
      <c r="D342" s="64"/>
    </row>
    <row r="343" spans="1:4" ht="15.75" customHeight="1">
      <c r="A343" s="64"/>
      <c r="B343" s="64"/>
      <c r="C343" s="64"/>
      <c r="D343" s="64"/>
    </row>
    <row r="344" spans="1:4" ht="15.75" customHeight="1">
      <c r="A344" s="64"/>
      <c r="B344" s="64"/>
      <c r="C344" s="64"/>
      <c r="D344" s="64"/>
    </row>
    <row r="345" spans="1:4" ht="15.75" customHeight="1">
      <c r="A345" s="64"/>
      <c r="B345" s="64"/>
      <c r="C345" s="64"/>
      <c r="D345" s="64"/>
    </row>
    <row r="346" spans="1:4" ht="15.75" customHeight="1">
      <c r="A346" s="64"/>
      <c r="B346" s="64"/>
      <c r="C346" s="64"/>
      <c r="D346" s="64"/>
    </row>
    <row r="347" spans="1:4" ht="15.75" customHeight="1">
      <c r="A347" s="64"/>
      <c r="B347" s="64"/>
      <c r="C347" s="64"/>
      <c r="D347" s="64"/>
    </row>
    <row r="348" spans="1:4" ht="15.75" customHeight="1">
      <c r="A348" s="64"/>
      <c r="B348" s="64"/>
      <c r="C348" s="64"/>
      <c r="D348" s="64"/>
    </row>
    <row r="349" spans="1:4" ht="15.75" customHeight="1">
      <c r="A349" s="64"/>
      <c r="B349" s="64"/>
      <c r="C349" s="64"/>
      <c r="D349" s="64"/>
    </row>
    <row r="350" spans="1:4" ht="15.75" customHeight="1">
      <c r="A350" s="64"/>
      <c r="B350" s="64"/>
      <c r="C350" s="64"/>
      <c r="D350" s="64"/>
    </row>
    <row r="351" spans="1:4" ht="15.75" customHeight="1">
      <c r="A351" s="64"/>
      <c r="B351" s="64"/>
      <c r="C351" s="64"/>
      <c r="D351" s="64"/>
    </row>
    <row r="352" spans="1:4" ht="15.75" customHeight="1">
      <c r="A352" s="64"/>
      <c r="B352" s="64"/>
      <c r="C352" s="64"/>
      <c r="D352" s="64"/>
    </row>
    <row r="353" spans="1:4" ht="15.75" customHeight="1">
      <c r="A353" s="64"/>
      <c r="B353" s="64"/>
      <c r="C353" s="64"/>
      <c r="D353" s="64"/>
    </row>
    <row r="354" spans="1:4" ht="15.75" customHeight="1">
      <c r="A354" s="64"/>
      <c r="B354" s="64"/>
      <c r="C354" s="64"/>
      <c r="D354" s="64"/>
    </row>
    <row r="355" spans="1:4" ht="15.75" customHeight="1">
      <c r="A355" s="64"/>
      <c r="B355" s="64"/>
      <c r="C355" s="64"/>
      <c r="D355" s="64"/>
    </row>
    <row r="356" spans="1:4" ht="15.75" customHeight="1">
      <c r="A356" s="64"/>
      <c r="B356" s="64"/>
      <c r="C356" s="64"/>
      <c r="D356" s="64"/>
    </row>
    <row r="357" spans="1:4" ht="15.75" customHeight="1">
      <c r="A357" s="64"/>
      <c r="B357" s="64"/>
      <c r="C357" s="64"/>
      <c r="D357" s="64"/>
    </row>
    <row r="358" spans="1:4" ht="15.75" customHeight="1">
      <c r="A358" s="64"/>
      <c r="B358" s="64"/>
      <c r="C358" s="64"/>
      <c r="D358" s="64"/>
    </row>
    <row r="359" spans="1:4" ht="15.75" customHeight="1">
      <c r="A359" s="64"/>
      <c r="B359" s="64"/>
      <c r="C359" s="64"/>
      <c r="D359" s="64"/>
    </row>
    <row r="360" spans="1:4" ht="15.75" customHeight="1">
      <c r="A360" s="64"/>
      <c r="B360" s="64"/>
      <c r="C360" s="64"/>
      <c r="D360" s="64"/>
    </row>
    <row r="361" spans="1:4" ht="15.75" customHeight="1">
      <c r="A361" s="64"/>
      <c r="B361" s="64"/>
      <c r="C361" s="64"/>
      <c r="D361" s="64"/>
    </row>
    <row r="362" spans="1:4" ht="15.75" customHeight="1">
      <c r="A362" s="64"/>
      <c r="B362" s="64"/>
      <c r="C362" s="64"/>
      <c r="D362" s="64"/>
    </row>
    <row r="363" spans="1:4" ht="15.75" customHeight="1">
      <c r="A363" s="64"/>
      <c r="B363" s="64"/>
      <c r="C363" s="64"/>
      <c r="D363" s="64"/>
    </row>
    <row r="364" spans="1:4" ht="15.75" customHeight="1">
      <c r="A364" s="64"/>
      <c r="B364" s="64"/>
      <c r="C364" s="64"/>
      <c r="D364" s="64"/>
    </row>
    <row r="365" spans="1:4" ht="15.75" customHeight="1">
      <c r="A365" s="64"/>
      <c r="B365" s="64"/>
      <c r="C365" s="64"/>
      <c r="D365" s="64"/>
    </row>
    <row r="366" spans="1:4" ht="15.75" customHeight="1">
      <c r="A366" s="64"/>
      <c r="B366" s="64"/>
      <c r="C366" s="64"/>
      <c r="D366" s="64"/>
    </row>
    <row r="367" spans="1:4" ht="15.75" customHeight="1">
      <c r="A367" s="64"/>
      <c r="B367" s="64"/>
      <c r="C367" s="64"/>
      <c r="D367" s="64"/>
    </row>
    <row r="368" spans="1:4" ht="15.75" customHeight="1">
      <c r="A368" s="64"/>
      <c r="B368" s="64"/>
      <c r="C368" s="64"/>
      <c r="D368" s="64"/>
    </row>
    <row r="369" spans="1:4" ht="15.75" customHeight="1">
      <c r="A369" s="64"/>
      <c r="B369" s="64"/>
      <c r="C369" s="64"/>
      <c r="D369" s="64"/>
    </row>
    <row r="370" spans="1:4" ht="15.75" customHeight="1">
      <c r="A370" s="64"/>
      <c r="B370" s="64"/>
      <c r="C370" s="64"/>
      <c r="D370" s="64"/>
    </row>
    <row r="371" spans="1:4" ht="15.75" customHeight="1">
      <c r="A371" s="64"/>
      <c r="B371" s="64"/>
      <c r="C371" s="64"/>
      <c r="D371" s="64"/>
    </row>
    <row r="372" spans="1:4" ht="15.75" customHeight="1">
      <c r="A372" s="64"/>
      <c r="B372" s="64"/>
      <c r="C372" s="64"/>
      <c r="D372" s="64"/>
    </row>
    <row r="373" spans="1:4" ht="15.75" customHeight="1">
      <c r="A373" s="64"/>
      <c r="B373" s="64"/>
      <c r="C373" s="64"/>
      <c r="D373" s="64"/>
    </row>
    <row r="374" spans="1:4" ht="15.75" customHeight="1">
      <c r="A374" s="64"/>
      <c r="B374" s="64"/>
      <c r="C374" s="64"/>
      <c r="D374" s="64"/>
    </row>
    <row r="375" spans="1:4" ht="15.75" customHeight="1">
      <c r="A375" s="64"/>
      <c r="B375" s="64"/>
      <c r="C375" s="64"/>
      <c r="D375" s="64"/>
    </row>
    <row r="376" spans="1:4" ht="15.75" customHeight="1">
      <c r="A376" s="64"/>
      <c r="B376" s="64"/>
      <c r="C376" s="64"/>
      <c r="D376" s="64"/>
    </row>
    <row r="377" spans="1:4" ht="15.75" customHeight="1">
      <c r="A377" s="64"/>
      <c r="B377" s="64"/>
      <c r="C377" s="64"/>
      <c r="D377" s="64"/>
    </row>
    <row r="378" spans="1:4" ht="15.75" customHeight="1">
      <c r="A378" s="64"/>
      <c r="B378" s="64"/>
      <c r="C378" s="64"/>
      <c r="D378" s="64"/>
    </row>
    <row r="379" spans="1:4" ht="15.75" customHeight="1">
      <c r="A379" s="64"/>
      <c r="B379" s="64"/>
      <c r="C379" s="64"/>
      <c r="D379" s="64"/>
    </row>
    <row r="380" spans="1:4" ht="15.75" customHeight="1">
      <c r="A380" s="64"/>
      <c r="B380" s="64"/>
      <c r="C380" s="64"/>
      <c r="D380" s="64"/>
    </row>
    <row r="381" spans="1:4" ht="15.75" customHeight="1">
      <c r="A381" s="64"/>
      <c r="B381" s="64"/>
      <c r="C381" s="64"/>
      <c r="D381" s="64"/>
    </row>
    <row r="382" spans="1:4" ht="15.75" customHeight="1">
      <c r="A382" s="64"/>
      <c r="B382" s="64"/>
      <c r="C382" s="64"/>
      <c r="D382" s="64"/>
    </row>
    <row r="383" spans="1:4" ht="15.75" customHeight="1">
      <c r="A383" s="64"/>
      <c r="B383" s="64"/>
      <c r="C383" s="64"/>
      <c r="D383" s="64"/>
    </row>
    <row r="384" spans="1:4" ht="15.75" customHeight="1">
      <c r="A384" s="64"/>
      <c r="B384" s="64"/>
      <c r="C384" s="64"/>
      <c r="D384" s="64"/>
    </row>
    <row r="385" spans="1:4" ht="15.75" customHeight="1">
      <c r="A385" s="64"/>
      <c r="B385" s="64"/>
      <c r="C385" s="64"/>
      <c r="D385" s="64"/>
    </row>
    <row r="386" spans="1:4" ht="15.75" customHeight="1">
      <c r="A386" s="64"/>
      <c r="B386" s="64"/>
      <c r="C386" s="64"/>
      <c r="D386" s="64"/>
    </row>
    <row r="387" spans="1:4" ht="15.75" customHeight="1">
      <c r="A387" s="64"/>
      <c r="B387" s="64"/>
      <c r="C387" s="64"/>
      <c r="D387" s="64"/>
    </row>
    <row r="388" spans="1:4" ht="15.75" customHeight="1">
      <c r="A388" s="64"/>
      <c r="B388" s="64"/>
      <c r="C388" s="64"/>
      <c r="D388" s="64"/>
    </row>
    <row r="389" spans="1:4" ht="15.75" customHeight="1">
      <c r="A389" s="64"/>
      <c r="B389" s="64"/>
      <c r="C389" s="64"/>
      <c r="D389" s="64"/>
    </row>
    <row r="390" spans="1:4" ht="15.75" customHeight="1">
      <c r="A390" s="64"/>
      <c r="B390" s="64"/>
      <c r="C390" s="64"/>
      <c r="D390" s="64"/>
    </row>
    <row r="391" spans="1:4" ht="15.75" customHeight="1">
      <c r="A391" s="64"/>
      <c r="B391" s="64"/>
      <c r="C391" s="64"/>
      <c r="D391" s="64"/>
    </row>
    <row r="392" spans="1:4" ht="15.75" customHeight="1">
      <c r="A392" s="64"/>
      <c r="B392" s="64"/>
      <c r="C392" s="64"/>
      <c r="D392" s="64"/>
    </row>
    <row r="393" spans="1:4" ht="15.75" customHeight="1">
      <c r="A393" s="64"/>
      <c r="B393" s="64"/>
      <c r="C393" s="64"/>
      <c r="D393" s="64"/>
    </row>
    <row r="394" spans="1:4" ht="15.75" customHeight="1">
      <c r="A394" s="64"/>
      <c r="B394" s="64"/>
      <c r="C394" s="64"/>
      <c r="D394" s="64"/>
    </row>
    <row r="395" spans="1:4" ht="15.75" customHeight="1">
      <c r="A395" s="64"/>
      <c r="B395" s="64"/>
      <c r="C395" s="64"/>
      <c r="D395" s="64"/>
    </row>
    <row r="396" spans="1:4" ht="15.75" customHeight="1">
      <c r="A396" s="64"/>
      <c r="B396" s="64"/>
      <c r="C396" s="64"/>
      <c r="D396" s="64"/>
    </row>
    <row r="397" spans="1:4" ht="15.75" customHeight="1">
      <c r="A397" s="64"/>
      <c r="B397" s="64"/>
      <c r="C397" s="64"/>
      <c r="D397" s="64"/>
    </row>
    <row r="398" spans="1:4" ht="15.75" customHeight="1">
      <c r="A398" s="64"/>
      <c r="B398" s="64"/>
      <c r="C398" s="64"/>
      <c r="D398" s="64"/>
    </row>
    <row r="399" spans="1:4" ht="15.75" customHeight="1">
      <c r="A399" s="64"/>
      <c r="B399" s="64"/>
      <c r="C399" s="64"/>
      <c r="D399" s="64"/>
    </row>
    <row r="400" spans="1:4" ht="15.75" customHeight="1">
      <c r="A400" s="64"/>
      <c r="B400" s="64"/>
      <c r="C400" s="64"/>
      <c r="D400" s="64"/>
    </row>
    <row r="401" spans="1:4" ht="15.75" customHeight="1">
      <c r="A401" s="64"/>
      <c r="B401" s="64"/>
      <c r="C401" s="64"/>
      <c r="D401" s="64"/>
    </row>
    <row r="402" spans="1:4" ht="15.75" customHeight="1">
      <c r="A402" s="64"/>
      <c r="B402" s="64"/>
      <c r="C402" s="64"/>
      <c r="D402" s="64"/>
    </row>
    <row r="403" spans="1:4" ht="15.75" customHeight="1">
      <c r="A403" s="64"/>
      <c r="B403" s="64"/>
      <c r="C403" s="64"/>
      <c r="D403" s="64"/>
    </row>
    <row r="404" spans="1:4" ht="15.75" customHeight="1">
      <c r="A404" s="64"/>
      <c r="B404" s="64"/>
      <c r="C404" s="64"/>
      <c r="D404" s="64"/>
    </row>
    <row r="405" spans="1:4" ht="15.75" customHeight="1">
      <c r="A405" s="64"/>
      <c r="B405" s="64"/>
      <c r="C405" s="64"/>
      <c r="D405" s="64"/>
    </row>
    <row r="406" spans="1:4" ht="15.75" customHeight="1">
      <c r="A406" s="64"/>
      <c r="B406" s="64"/>
      <c r="C406" s="64"/>
      <c r="D406" s="64"/>
    </row>
    <row r="407" spans="1:4" ht="15.75" customHeight="1">
      <c r="A407" s="64"/>
      <c r="B407" s="64"/>
      <c r="C407" s="64"/>
      <c r="D407" s="64"/>
    </row>
    <row r="408" spans="1:4" ht="15.75" customHeight="1">
      <c r="A408" s="64"/>
      <c r="B408" s="64"/>
      <c r="C408" s="64"/>
      <c r="D408" s="64"/>
    </row>
    <row r="409" spans="1:4" ht="15.75" customHeight="1">
      <c r="A409" s="64"/>
      <c r="B409" s="64"/>
      <c r="C409" s="64"/>
      <c r="D409" s="64"/>
    </row>
    <row r="410" spans="1:4" ht="15.75" customHeight="1">
      <c r="A410" s="64"/>
      <c r="B410" s="64"/>
      <c r="C410" s="64"/>
      <c r="D410" s="64"/>
    </row>
    <row r="411" spans="1:4" ht="15.75" customHeight="1">
      <c r="A411" s="64"/>
      <c r="B411" s="64"/>
      <c r="C411" s="64"/>
      <c r="D411" s="64"/>
    </row>
    <row r="412" spans="1:4" ht="15.75" customHeight="1">
      <c r="A412" s="64"/>
      <c r="B412" s="64"/>
      <c r="C412" s="64"/>
      <c r="D412" s="64"/>
    </row>
    <row r="413" spans="1:4" ht="15.75" customHeight="1">
      <c r="A413" s="64"/>
      <c r="B413" s="64"/>
      <c r="C413" s="64"/>
      <c r="D413" s="64"/>
    </row>
    <row r="414" spans="1:4" ht="15.75" customHeight="1">
      <c r="A414" s="64"/>
      <c r="B414" s="64"/>
      <c r="C414" s="64"/>
      <c r="D414" s="64"/>
    </row>
    <row r="415" spans="1:4" ht="15.75" customHeight="1">
      <c r="A415" s="64"/>
      <c r="B415" s="64"/>
      <c r="C415" s="64"/>
      <c r="D415" s="64"/>
    </row>
    <row r="416" spans="1:4" ht="15.75" customHeight="1">
      <c r="A416" s="64"/>
      <c r="B416" s="64"/>
      <c r="C416" s="64"/>
      <c r="D416" s="64"/>
    </row>
    <row r="417" spans="1:4" ht="15.75" customHeight="1">
      <c r="A417" s="64"/>
      <c r="B417" s="64"/>
      <c r="C417" s="64"/>
      <c r="D417" s="64"/>
    </row>
    <row r="418" spans="1:4" ht="15.75" customHeight="1">
      <c r="A418" s="64"/>
      <c r="B418" s="64"/>
      <c r="C418" s="64"/>
      <c r="D418" s="64"/>
    </row>
    <row r="419" spans="1:4" ht="15.75" customHeight="1">
      <c r="A419" s="64"/>
      <c r="B419" s="64"/>
      <c r="C419" s="64"/>
      <c r="D419" s="64"/>
    </row>
    <row r="420" spans="1:4" ht="15.75" customHeight="1">
      <c r="A420" s="64"/>
      <c r="B420" s="64"/>
      <c r="C420" s="64"/>
      <c r="D420" s="64"/>
    </row>
    <row r="421" spans="1:4" ht="15.75" customHeight="1">
      <c r="A421" s="64"/>
      <c r="B421" s="64"/>
      <c r="C421" s="64"/>
      <c r="D421" s="64"/>
    </row>
    <row r="422" spans="1:4" ht="15.75" customHeight="1">
      <c r="A422" s="64"/>
      <c r="B422" s="64"/>
      <c r="C422" s="64"/>
      <c r="D422" s="64"/>
    </row>
    <row r="423" spans="1:4" ht="15.75" customHeight="1">
      <c r="A423" s="64"/>
      <c r="B423" s="64"/>
      <c r="C423" s="64"/>
      <c r="D423" s="64"/>
    </row>
    <row r="424" spans="1:4" ht="15.75" customHeight="1">
      <c r="A424" s="64"/>
      <c r="B424" s="64"/>
      <c r="C424" s="64"/>
      <c r="D424" s="64"/>
    </row>
    <row r="425" spans="1:4" ht="15.75" customHeight="1">
      <c r="A425" s="64"/>
      <c r="B425" s="64"/>
      <c r="C425" s="64"/>
      <c r="D425" s="64"/>
    </row>
    <row r="426" spans="1:4" ht="15.75" customHeight="1">
      <c r="A426" s="64"/>
      <c r="B426" s="64"/>
      <c r="C426" s="64"/>
      <c r="D426" s="64"/>
    </row>
    <row r="427" spans="1:4" ht="15.75" customHeight="1">
      <c r="A427" s="64"/>
      <c r="B427" s="64"/>
      <c r="C427" s="64"/>
      <c r="D427" s="64"/>
    </row>
    <row r="428" spans="1:4" ht="15.75" customHeight="1">
      <c r="A428" s="64"/>
      <c r="B428" s="64"/>
      <c r="C428" s="64"/>
      <c r="D428" s="64"/>
    </row>
    <row r="429" spans="1:4" ht="15.75" customHeight="1">
      <c r="A429" s="64"/>
      <c r="B429" s="64"/>
      <c r="C429" s="64"/>
      <c r="D429" s="64"/>
    </row>
    <row r="430" spans="1:4" ht="15.75" customHeight="1">
      <c r="A430" s="64"/>
      <c r="B430" s="64"/>
      <c r="C430" s="64"/>
      <c r="D430" s="64"/>
    </row>
    <row r="431" spans="1:4" ht="15.75" customHeight="1">
      <c r="A431" s="64"/>
      <c r="B431" s="64"/>
      <c r="C431" s="64"/>
      <c r="D431" s="64"/>
    </row>
    <row r="432" spans="1:4" ht="15.75" customHeight="1">
      <c r="A432" s="64"/>
      <c r="B432" s="64"/>
      <c r="C432" s="64"/>
      <c r="D432" s="64"/>
    </row>
    <row r="433" spans="1:4" ht="15.75" customHeight="1">
      <c r="A433" s="64"/>
      <c r="B433" s="64"/>
      <c r="C433" s="64"/>
      <c r="D433" s="64"/>
    </row>
    <row r="434" spans="1:4" ht="15.75" customHeight="1">
      <c r="A434" s="64"/>
      <c r="B434" s="64"/>
      <c r="C434" s="64"/>
      <c r="D434" s="64"/>
    </row>
    <row r="435" spans="1:4" ht="15.75" customHeight="1">
      <c r="A435" s="64"/>
      <c r="B435" s="64"/>
      <c r="C435" s="64"/>
      <c r="D435" s="64"/>
    </row>
    <row r="436" spans="1:4" ht="15.75" customHeight="1">
      <c r="A436" s="64"/>
      <c r="B436" s="64"/>
      <c r="C436" s="64"/>
      <c r="D436" s="64"/>
    </row>
    <row r="437" spans="1:4" ht="15.75" customHeight="1">
      <c r="A437" s="64"/>
      <c r="B437" s="64"/>
      <c r="C437" s="64"/>
      <c r="D437" s="64"/>
    </row>
    <row r="438" spans="1:4" ht="15.75" customHeight="1">
      <c r="A438" s="64"/>
      <c r="B438" s="64"/>
      <c r="C438" s="64"/>
      <c r="D438" s="64"/>
    </row>
    <row r="439" spans="1:4" ht="15.75" customHeight="1">
      <c r="A439" s="64"/>
      <c r="B439" s="64"/>
      <c r="C439" s="64"/>
      <c r="D439" s="64"/>
    </row>
    <row r="440" spans="1:4" ht="15.75" customHeight="1">
      <c r="A440" s="64"/>
      <c r="B440" s="64"/>
      <c r="C440" s="64"/>
      <c r="D440" s="64"/>
    </row>
    <row r="441" spans="1:4" ht="15.75" customHeight="1">
      <c r="A441" s="64"/>
      <c r="B441" s="64"/>
      <c r="C441" s="64"/>
      <c r="D441" s="64"/>
    </row>
    <row r="442" spans="1:4" ht="15.75" customHeight="1">
      <c r="A442" s="64"/>
      <c r="B442" s="64"/>
      <c r="C442" s="64"/>
      <c r="D442" s="64"/>
    </row>
    <row r="443" spans="1:4" ht="15.75" customHeight="1">
      <c r="A443" s="64"/>
      <c r="B443" s="64"/>
      <c r="C443" s="64"/>
      <c r="D443" s="64"/>
    </row>
    <row r="444" spans="1:4" ht="15.75" customHeight="1">
      <c r="A444" s="64"/>
      <c r="B444" s="64"/>
      <c r="C444" s="64"/>
      <c r="D444" s="64"/>
    </row>
    <row r="445" spans="1:4" ht="15.75" customHeight="1">
      <c r="A445" s="64"/>
      <c r="B445" s="64"/>
      <c r="C445" s="64"/>
      <c r="D445" s="64"/>
    </row>
    <row r="446" spans="1:4" ht="15.75" customHeight="1">
      <c r="A446" s="64"/>
      <c r="B446" s="64"/>
      <c r="C446" s="64"/>
      <c r="D446" s="64"/>
    </row>
    <row r="447" spans="1:4" ht="15.75" customHeight="1">
      <c r="A447" s="64"/>
      <c r="B447" s="64"/>
      <c r="C447" s="64"/>
      <c r="D447" s="64"/>
    </row>
    <row r="448" spans="1:4" ht="15.75" customHeight="1">
      <c r="A448" s="64"/>
      <c r="B448" s="64"/>
      <c r="C448" s="64"/>
      <c r="D448" s="64"/>
    </row>
    <row r="449" spans="1:4" ht="15.75" customHeight="1">
      <c r="A449" s="64"/>
      <c r="B449" s="64"/>
      <c r="C449" s="64"/>
      <c r="D449" s="64"/>
    </row>
    <row r="450" spans="1:4" ht="15.75" customHeight="1">
      <c r="A450" s="64"/>
      <c r="B450" s="64"/>
      <c r="C450" s="64"/>
      <c r="D450" s="64"/>
    </row>
    <row r="451" spans="1:4" ht="15.75" customHeight="1">
      <c r="A451" s="64"/>
      <c r="B451" s="64"/>
      <c r="C451" s="64"/>
      <c r="D451" s="64"/>
    </row>
    <row r="452" spans="1:4" ht="15.75" customHeight="1">
      <c r="A452" s="64"/>
      <c r="B452" s="64"/>
      <c r="C452" s="64"/>
      <c r="D452" s="64"/>
    </row>
    <row r="453" spans="1:4" ht="15.75" customHeight="1">
      <c r="A453" s="64"/>
      <c r="B453" s="64"/>
      <c r="C453" s="64"/>
      <c r="D453" s="64"/>
    </row>
    <row r="454" spans="1:4" ht="15.75" customHeight="1">
      <c r="A454" s="64"/>
      <c r="B454" s="64"/>
      <c r="C454" s="64"/>
      <c r="D454" s="64"/>
    </row>
    <row r="455" spans="1:4" ht="15.75" customHeight="1">
      <c r="A455" s="64"/>
      <c r="B455" s="64"/>
      <c r="C455" s="64"/>
      <c r="D455" s="64"/>
    </row>
    <row r="456" spans="1:4" ht="15.75" customHeight="1">
      <c r="A456" s="64"/>
      <c r="B456" s="64"/>
      <c r="C456" s="64"/>
      <c r="D456" s="64"/>
    </row>
    <row r="457" spans="1:4" ht="15.75" customHeight="1">
      <c r="A457" s="64"/>
      <c r="B457" s="64"/>
      <c r="C457" s="64"/>
      <c r="D457" s="64"/>
    </row>
    <row r="458" spans="1:4" ht="15.75" customHeight="1">
      <c r="A458" s="64"/>
      <c r="B458" s="64"/>
      <c r="C458" s="64"/>
      <c r="D458" s="64"/>
    </row>
    <row r="459" spans="1:4" ht="15.75" customHeight="1">
      <c r="A459" s="64"/>
      <c r="B459" s="64"/>
      <c r="C459" s="64"/>
      <c r="D459" s="64"/>
    </row>
    <row r="460" spans="1:4" ht="15.75" customHeight="1">
      <c r="A460" s="64"/>
      <c r="B460" s="64"/>
      <c r="C460" s="64"/>
      <c r="D460" s="64"/>
    </row>
    <row r="461" spans="1:4" ht="15.75" customHeight="1">
      <c r="A461" s="64"/>
      <c r="B461" s="64"/>
      <c r="C461" s="64"/>
      <c r="D461" s="64"/>
    </row>
    <row r="462" spans="1:4" ht="15.75" customHeight="1">
      <c r="A462" s="64"/>
      <c r="B462" s="64"/>
      <c r="C462" s="64"/>
      <c r="D462" s="64"/>
    </row>
    <row r="463" spans="1:4" ht="15.75" customHeight="1">
      <c r="A463" s="64"/>
      <c r="B463" s="64"/>
      <c r="C463" s="64"/>
      <c r="D463" s="64"/>
    </row>
    <row r="464" spans="1:4" ht="15.75" customHeight="1">
      <c r="A464" s="64"/>
      <c r="B464" s="64"/>
      <c r="C464" s="64"/>
      <c r="D464" s="64"/>
    </row>
    <row r="465" spans="1:4" ht="15.75" customHeight="1">
      <c r="A465" s="64"/>
      <c r="B465" s="64"/>
      <c r="C465" s="64"/>
      <c r="D465" s="64"/>
    </row>
    <row r="466" spans="1:4" ht="15.75" customHeight="1">
      <c r="A466" s="64"/>
      <c r="B466" s="64"/>
      <c r="C466" s="64"/>
      <c r="D466" s="64"/>
    </row>
    <row r="467" spans="1:4" ht="15.75" customHeight="1">
      <c r="A467" s="64"/>
      <c r="B467" s="64"/>
      <c r="C467" s="64"/>
      <c r="D467" s="64"/>
    </row>
    <row r="468" spans="1:4" ht="15.75" customHeight="1">
      <c r="A468" s="64"/>
      <c r="B468" s="64"/>
      <c r="C468" s="64"/>
      <c r="D468" s="64"/>
    </row>
    <row r="469" spans="1:4" ht="15.75" customHeight="1">
      <c r="A469" s="64"/>
      <c r="B469" s="64"/>
      <c r="C469" s="64"/>
      <c r="D469" s="64"/>
    </row>
    <row r="470" spans="1:4" ht="15.75" customHeight="1">
      <c r="A470" s="64"/>
      <c r="B470" s="64"/>
      <c r="C470" s="64"/>
      <c r="D470" s="64"/>
    </row>
    <row r="471" spans="1:4" ht="15.75" customHeight="1">
      <c r="A471" s="64"/>
      <c r="B471" s="64"/>
      <c r="C471" s="64"/>
      <c r="D471" s="64"/>
    </row>
    <row r="472" spans="1:4" ht="15.75" customHeight="1">
      <c r="A472" s="64"/>
      <c r="B472" s="64"/>
      <c r="C472" s="64"/>
      <c r="D472" s="64"/>
    </row>
    <row r="473" spans="1:4" ht="15.75" customHeight="1">
      <c r="A473" s="64"/>
      <c r="B473" s="64"/>
      <c r="C473" s="64"/>
      <c r="D473" s="64"/>
    </row>
    <row r="474" spans="1:4" ht="15.75" customHeight="1">
      <c r="A474" s="64"/>
      <c r="B474" s="64"/>
      <c r="C474" s="64"/>
      <c r="D474" s="64"/>
    </row>
    <row r="475" spans="1:4" ht="15.75" customHeight="1">
      <c r="A475" s="64"/>
      <c r="B475" s="64"/>
      <c r="C475" s="64"/>
      <c r="D475" s="64"/>
    </row>
    <row r="476" spans="1:4" ht="15.75" customHeight="1">
      <c r="A476" s="64"/>
      <c r="B476" s="64"/>
      <c r="C476" s="64"/>
      <c r="D476" s="64"/>
    </row>
    <row r="477" spans="1:4" ht="15.75" customHeight="1">
      <c r="A477" s="64"/>
      <c r="B477" s="64"/>
      <c r="C477" s="64"/>
      <c r="D477" s="64"/>
    </row>
    <row r="478" spans="1:4" ht="15.75" customHeight="1">
      <c r="A478" s="64"/>
      <c r="B478" s="64"/>
      <c r="C478" s="64"/>
      <c r="D478" s="64"/>
    </row>
    <row r="479" spans="1:4" ht="15.75" customHeight="1">
      <c r="A479" s="64"/>
      <c r="B479" s="64"/>
      <c r="C479" s="64"/>
      <c r="D479" s="64"/>
    </row>
    <row r="480" spans="1:4" ht="15.75" customHeight="1">
      <c r="A480" s="64"/>
      <c r="B480" s="64"/>
      <c r="C480" s="64"/>
      <c r="D480" s="64"/>
    </row>
    <row r="481" spans="1:4" ht="15.75" customHeight="1">
      <c r="A481" s="64"/>
      <c r="B481" s="64"/>
      <c r="C481" s="64"/>
      <c r="D481" s="64"/>
    </row>
    <row r="482" spans="1:4" ht="15.75" customHeight="1">
      <c r="A482" s="64"/>
      <c r="B482" s="64"/>
      <c r="C482" s="64"/>
      <c r="D482" s="64"/>
    </row>
    <row r="483" spans="1:4" ht="15.75" customHeight="1">
      <c r="A483" s="64"/>
      <c r="B483" s="64"/>
      <c r="C483" s="64"/>
      <c r="D483" s="64"/>
    </row>
    <row r="484" spans="1:4" ht="15.75" customHeight="1">
      <c r="A484" s="64"/>
      <c r="B484" s="64"/>
      <c r="C484" s="64"/>
      <c r="D484" s="64"/>
    </row>
    <row r="485" spans="1:4" ht="15.75" customHeight="1">
      <c r="A485" s="64"/>
      <c r="B485" s="64"/>
      <c r="C485" s="64"/>
      <c r="D485" s="64"/>
    </row>
    <row r="486" spans="1:4" ht="15.75" customHeight="1">
      <c r="A486" s="64"/>
      <c r="B486" s="64"/>
      <c r="C486" s="64"/>
      <c r="D486" s="64"/>
    </row>
    <row r="487" spans="1:4" ht="15.75" customHeight="1">
      <c r="A487" s="64"/>
      <c r="B487" s="64"/>
      <c r="C487" s="64"/>
      <c r="D487" s="64"/>
    </row>
    <row r="488" spans="1:4" ht="15.75" customHeight="1">
      <c r="A488" s="64"/>
      <c r="B488" s="64"/>
      <c r="C488" s="64"/>
      <c r="D488" s="64"/>
    </row>
    <row r="489" spans="1:4" ht="15.75" customHeight="1">
      <c r="A489" s="64"/>
      <c r="B489" s="64"/>
      <c r="C489" s="64"/>
      <c r="D489" s="64"/>
    </row>
    <row r="490" spans="1:4" ht="15.75" customHeight="1">
      <c r="A490" s="64"/>
      <c r="B490" s="64"/>
      <c r="C490" s="64"/>
      <c r="D490" s="64"/>
    </row>
    <row r="491" spans="1:4" ht="15.75" customHeight="1">
      <c r="A491" s="64"/>
      <c r="B491" s="64"/>
      <c r="C491" s="64"/>
      <c r="D491" s="64"/>
    </row>
    <row r="492" spans="1:4" ht="15.75" customHeight="1">
      <c r="A492" s="64"/>
      <c r="B492" s="64"/>
      <c r="C492" s="64"/>
      <c r="D492" s="64"/>
    </row>
    <row r="493" spans="1:4" ht="15.75" customHeight="1">
      <c r="A493" s="64"/>
      <c r="B493" s="64"/>
      <c r="C493" s="64"/>
      <c r="D493" s="64"/>
    </row>
    <row r="494" spans="1:4" ht="15.75" customHeight="1">
      <c r="A494" s="64"/>
      <c r="B494" s="64"/>
      <c r="C494" s="64"/>
      <c r="D494" s="64"/>
    </row>
    <row r="495" spans="1:4" ht="15.75" customHeight="1">
      <c r="A495" s="64"/>
      <c r="B495" s="64"/>
      <c r="C495" s="64"/>
      <c r="D495" s="64"/>
    </row>
    <row r="496" spans="1:4" ht="15.75" customHeight="1">
      <c r="A496" s="64"/>
      <c r="B496" s="64"/>
      <c r="C496" s="64"/>
      <c r="D496" s="64"/>
    </row>
    <row r="497" spans="1:4" ht="15.75" customHeight="1">
      <c r="A497" s="64"/>
      <c r="B497" s="64"/>
      <c r="C497" s="64"/>
      <c r="D497" s="64"/>
    </row>
    <row r="498" spans="1:4" ht="15.75" customHeight="1">
      <c r="A498" s="64"/>
      <c r="B498" s="64"/>
      <c r="C498" s="64"/>
      <c r="D498" s="64"/>
    </row>
    <row r="499" spans="1:4" ht="15.75" customHeight="1">
      <c r="A499" s="64"/>
      <c r="B499" s="64"/>
      <c r="C499" s="64"/>
      <c r="D499" s="64"/>
    </row>
    <row r="500" spans="1:4" ht="15.75" customHeight="1">
      <c r="A500" s="64"/>
      <c r="B500" s="64"/>
      <c r="C500" s="64"/>
      <c r="D500" s="64"/>
    </row>
    <row r="501" spans="1:4" ht="15.75" customHeight="1">
      <c r="A501" s="64"/>
      <c r="B501" s="64"/>
      <c r="C501" s="64"/>
      <c r="D501" s="64"/>
    </row>
    <row r="502" spans="1:4" ht="15.75" customHeight="1">
      <c r="A502" s="64"/>
      <c r="B502" s="64"/>
      <c r="C502" s="64"/>
      <c r="D502" s="64"/>
    </row>
    <row r="503" spans="1:4" ht="15.75" customHeight="1">
      <c r="A503" s="64"/>
      <c r="B503" s="64"/>
      <c r="C503" s="64"/>
      <c r="D503" s="64"/>
    </row>
    <row r="504" spans="1:4" ht="15.75" customHeight="1">
      <c r="A504" s="64"/>
      <c r="B504" s="64"/>
      <c r="C504" s="64"/>
      <c r="D504" s="64"/>
    </row>
    <row r="505" spans="1:4" ht="15.75" customHeight="1">
      <c r="A505" s="64"/>
      <c r="B505" s="64"/>
      <c r="C505" s="64"/>
      <c r="D505" s="64"/>
    </row>
    <row r="506" spans="1:4" ht="15.75" customHeight="1">
      <c r="A506" s="64"/>
      <c r="B506" s="64"/>
      <c r="C506" s="64"/>
      <c r="D506" s="64"/>
    </row>
    <row r="507" spans="1:4" ht="15.75" customHeight="1">
      <c r="A507" s="64"/>
      <c r="B507" s="64"/>
      <c r="C507" s="64"/>
      <c r="D507" s="64"/>
    </row>
    <row r="508" spans="1:4" ht="15.75" customHeight="1">
      <c r="A508" s="64"/>
      <c r="B508" s="64"/>
      <c r="C508" s="64"/>
      <c r="D508" s="64"/>
    </row>
    <row r="509" spans="1:4" ht="15.75" customHeight="1">
      <c r="A509" s="64"/>
      <c r="B509" s="64"/>
      <c r="C509" s="64"/>
      <c r="D509" s="64"/>
    </row>
    <row r="510" spans="1:4" ht="15.75" customHeight="1">
      <c r="A510" s="64"/>
      <c r="B510" s="64"/>
      <c r="C510" s="64"/>
      <c r="D510" s="64"/>
    </row>
    <row r="511" spans="1:4" ht="15.75" customHeight="1">
      <c r="A511" s="64"/>
      <c r="B511" s="64"/>
      <c r="C511" s="64"/>
      <c r="D511" s="64"/>
    </row>
    <row r="512" spans="1:4" ht="15.75" customHeight="1">
      <c r="A512" s="64"/>
      <c r="B512" s="64"/>
      <c r="C512" s="64"/>
      <c r="D512" s="64"/>
    </row>
    <row r="513" spans="1:4" ht="15.75" customHeight="1">
      <c r="A513" s="64"/>
      <c r="B513" s="64"/>
      <c r="C513" s="64"/>
      <c r="D513" s="64"/>
    </row>
    <row r="514" spans="1:4" ht="15.75" customHeight="1">
      <c r="A514" s="64"/>
      <c r="B514" s="64"/>
      <c r="C514" s="64"/>
      <c r="D514" s="64"/>
    </row>
    <row r="515" spans="1:4" ht="15.75" customHeight="1">
      <c r="A515" s="64"/>
      <c r="B515" s="64"/>
      <c r="C515" s="64"/>
      <c r="D515" s="64"/>
    </row>
    <row r="516" spans="1:4" ht="15.75" customHeight="1">
      <c r="A516" s="64"/>
      <c r="B516" s="64"/>
      <c r="C516" s="64"/>
      <c r="D516" s="64"/>
    </row>
    <row r="517" spans="1:4" ht="15.75" customHeight="1">
      <c r="A517" s="64"/>
      <c r="B517" s="64"/>
      <c r="C517" s="64"/>
      <c r="D517" s="64"/>
    </row>
    <row r="518" spans="1:4" ht="15.75" customHeight="1">
      <c r="A518" s="64"/>
      <c r="B518" s="64"/>
      <c r="C518" s="64"/>
      <c r="D518" s="64"/>
    </row>
    <row r="519" spans="1:4" ht="15.75" customHeight="1">
      <c r="A519" s="64"/>
      <c r="B519" s="64"/>
      <c r="C519" s="64"/>
      <c r="D519" s="64"/>
    </row>
    <row r="520" spans="1:4" ht="15.75" customHeight="1">
      <c r="A520" s="64"/>
      <c r="B520" s="64"/>
      <c r="C520" s="64"/>
      <c r="D520" s="64"/>
    </row>
    <row r="521" spans="1:4" ht="15.75" customHeight="1">
      <c r="A521" s="64"/>
      <c r="B521" s="64"/>
      <c r="C521" s="64"/>
      <c r="D521" s="64"/>
    </row>
    <row r="522" spans="1:4" ht="15.75" customHeight="1">
      <c r="A522" s="64"/>
      <c r="B522" s="64"/>
      <c r="C522" s="64"/>
      <c r="D522" s="64"/>
    </row>
    <row r="523" spans="1:4" ht="15.75" customHeight="1">
      <c r="A523" s="64"/>
      <c r="B523" s="64"/>
      <c r="C523" s="64"/>
      <c r="D523" s="64"/>
    </row>
    <row r="524" spans="1:4" ht="15.75" customHeight="1">
      <c r="A524" s="64"/>
      <c r="B524" s="64"/>
      <c r="C524" s="64"/>
      <c r="D524" s="64"/>
    </row>
    <row r="525" spans="1:4" ht="15.75" customHeight="1">
      <c r="A525" s="64"/>
      <c r="B525" s="64"/>
      <c r="C525" s="64"/>
      <c r="D525" s="64"/>
    </row>
    <row r="526" spans="1:4" ht="15.75" customHeight="1">
      <c r="A526" s="64"/>
      <c r="B526" s="64"/>
      <c r="C526" s="64"/>
      <c r="D526" s="64"/>
    </row>
    <row r="527" spans="1:4" ht="15.75" customHeight="1">
      <c r="A527" s="64"/>
      <c r="B527" s="64"/>
      <c r="C527" s="64"/>
      <c r="D527" s="64"/>
    </row>
    <row r="528" spans="1:4" ht="15.75" customHeight="1">
      <c r="A528" s="64"/>
      <c r="B528" s="64"/>
      <c r="C528" s="64"/>
      <c r="D528" s="64"/>
    </row>
    <row r="529" spans="1:4" ht="15.75" customHeight="1">
      <c r="A529" s="64"/>
      <c r="B529" s="64"/>
      <c r="C529" s="64"/>
      <c r="D529" s="64"/>
    </row>
    <row r="530" spans="1:4" ht="15.75" customHeight="1">
      <c r="A530" s="64"/>
      <c r="B530" s="64"/>
      <c r="C530" s="64"/>
      <c r="D530" s="64"/>
    </row>
    <row r="531" spans="1:4" ht="15.75" customHeight="1">
      <c r="A531" s="64"/>
      <c r="B531" s="64"/>
      <c r="C531" s="64"/>
      <c r="D531" s="64"/>
    </row>
    <row r="532" spans="1:4" ht="15.75" customHeight="1">
      <c r="A532" s="64"/>
      <c r="B532" s="64"/>
      <c r="C532" s="64"/>
      <c r="D532" s="64"/>
    </row>
    <row r="533" spans="1:4" ht="15.75" customHeight="1">
      <c r="A533" s="64"/>
      <c r="B533" s="64"/>
      <c r="C533" s="64"/>
      <c r="D533" s="64"/>
    </row>
    <row r="534" spans="1:4" ht="15.75" customHeight="1">
      <c r="A534" s="64"/>
      <c r="B534" s="64"/>
      <c r="C534" s="64"/>
      <c r="D534" s="64"/>
    </row>
    <row r="535" spans="1:4" ht="15.75" customHeight="1">
      <c r="A535" s="64"/>
      <c r="B535" s="64"/>
      <c r="C535" s="64"/>
      <c r="D535" s="64"/>
    </row>
    <row r="536" spans="1:4" ht="15.75" customHeight="1">
      <c r="A536" s="64"/>
      <c r="B536" s="64"/>
      <c r="C536" s="64"/>
      <c r="D536" s="64"/>
    </row>
    <row r="537" spans="1:4" ht="15.75" customHeight="1">
      <c r="A537" s="64"/>
      <c r="B537" s="64"/>
      <c r="C537" s="64"/>
      <c r="D537" s="64"/>
    </row>
    <row r="538" spans="1:4" ht="15.75" customHeight="1">
      <c r="A538" s="64"/>
      <c r="B538" s="64"/>
      <c r="C538" s="64"/>
      <c r="D538" s="64"/>
    </row>
    <row r="539" spans="1:4" ht="15.75" customHeight="1">
      <c r="A539" s="64"/>
      <c r="B539" s="64"/>
      <c r="C539" s="64"/>
      <c r="D539" s="64"/>
    </row>
    <row r="540" spans="1:4" ht="15.75" customHeight="1">
      <c r="A540" s="64"/>
      <c r="B540" s="64"/>
      <c r="C540" s="64"/>
      <c r="D540" s="64"/>
    </row>
    <row r="541" spans="1:4" ht="15.75" customHeight="1">
      <c r="A541" s="64"/>
      <c r="B541" s="64"/>
      <c r="C541" s="64"/>
      <c r="D541" s="64"/>
    </row>
    <row r="542" spans="1:4" ht="15.75" customHeight="1">
      <c r="A542" s="64"/>
      <c r="B542" s="64"/>
      <c r="C542" s="64"/>
      <c r="D542" s="64"/>
    </row>
    <row r="543" spans="1:4" ht="15.75" customHeight="1">
      <c r="A543" s="64"/>
      <c r="B543" s="64"/>
      <c r="C543" s="64"/>
      <c r="D543" s="64"/>
    </row>
    <row r="544" spans="1:4" ht="15.75" customHeight="1">
      <c r="A544" s="64"/>
      <c r="B544" s="64"/>
      <c r="C544" s="64"/>
      <c r="D544" s="64"/>
    </row>
    <row r="545" spans="1:4" ht="15.75" customHeight="1">
      <c r="A545" s="64"/>
      <c r="B545" s="64"/>
      <c r="C545" s="64"/>
      <c r="D545" s="64"/>
    </row>
    <row r="546" spans="1:4" ht="15.75" customHeight="1">
      <c r="A546" s="64"/>
      <c r="B546" s="64"/>
      <c r="C546" s="64"/>
      <c r="D546" s="64"/>
    </row>
    <row r="547" spans="1:4" ht="15.75" customHeight="1">
      <c r="A547" s="64"/>
      <c r="B547" s="64"/>
      <c r="C547" s="64"/>
      <c r="D547" s="64"/>
    </row>
    <row r="548" spans="1:4" ht="15.75" customHeight="1">
      <c r="A548" s="64"/>
      <c r="B548" s="64"/>
      <c r="C548" s="64"/>
      <c r="D548" s="64"/>
    </row>
    <row r="549" spans="1:4" ht="15.75" customHeight="1">
      <c r="A549" s="64"/>
      <c r="B549" s="64"/>
      <c r="C549" s="64"/>
      <c r="D549" s="64"/>
    </row>
    <row r="550" spans="1:4" ht="15.75" customHeight="1">
      <c r="A550" s="64"/>
      <c r="B550" s="64"/>
      <c r="C550" s="64"/>
      <c r="D550" s="64"/>
    </row>
    <row r="551" spans="1:4" ht="15.75" customHeight="1">
      <c r="A551" s="64"/>
      <c r="B551" s="64"/>
      <c r="C551" s="64"/>
      <c r="D551" s="64"/>
    </row>
    <row r="552" spans="1:4" ht="15.75" customHeight="1">
      <c r="A552" s="64"/>
      <c r="B552" s="64"/>
      <c r="C552" s="64"/>
      <c r="D552" s="64"/>
    </row>
    <row r="553" spans="1:4" ht="15.75" customHeight="1">
      <c r="A553" s="64"/>
      <c r="B553" s="64"/>
      <c r="C553" s="64"/>
      <c r="D553" s="64"/>
    </row>
    <row r="554" spans="1:4" ht="15.75" customHeight="1">
      <c r="A554" s="64"/>
      <c r="B554" s="64"/>
      <c r="C554" s="64"/>
      <c r="D554" s="64"/>
    </row>
    <row r="555" spans="1:4" ht="15.75" customHeight="1">
      <c r="A555" s="64"/>
      <c r="B555" s="64"/>
      <c r="C555" s="64"/>
      <c r="D555" s="64"/>
    </row>
    <row r="556" spans="1:4" ht="15.75" customHeight="1">
      <c r="A556" s="64"/>
      <c r="B556" s="64"/>
      <c r="C556" s="64"/>
      <c r="D556" s="64"/>
    </row>
    <row r="557" spans="1:4" ht="15.75" customHeight="1">
      <c r="A557" s="64"/>
      <c r="B557" s="64"/>
      <c r="C557" s="64"/>
      <c r="D557" s="64"/>
    </row>
    <row r="558" spans="1:4" ht="15.75" customHeight="1">
      <c r="A558" s="64"/>
      <c r="B558" s="64"/>
      <c r="C558" s="64"/>
      <c r="D558" s="64"/>
    </row>
    <row r="559" spans="1:4" ht="15.75" customHeight="1">
      <c r="A559" s="64"/>
      <c r="B559" s="64"/>
      <c r="C559" s="64"/>
      <c r="D559" s="64"/>
    </row>
    <row r="560" spans="1:4" ht="15.75" customHeight="1">
      <c r="A560" s="64"/>
      <c r="B560" s="64"/>
      <c r="C560" s="64"/>
      <c r="D560" s="64"/>
    </row>
    <row r="561" spans="1:4" ht="15.75" customHeight="1">
      <c r="A561" s="64"/>
      <c r="B561" s="64"/>
      <c r="C561" s="64"/>
      <c r="D561" s="64"/>
    </row>
    <row r="562" spans="1:4" ht="15.75" customHeight="1">
      <c r="A562" s="64"/>
      <c r="B562" s="64"/>
      <c r="C562" s="64"/>
      <c r="D562" s="64"/>
    </row>
    <row r="563" spans="1:4" ht="15.75" customHeight="1">
      <c r="A563" s="64"/>
      <c r="B563" s="64"/>
      <c r="C563" s="64"/>
      <c r="D563" s="64"/>
    </row>
    <row r="564" spans="1:4" ht="15.75" customHeight="1">
      <c r="A564" s="64"/>
      <c r="B564" s="64"/>
      <c r="C564" s="64"/>
      <c r="D564" s="64"/>
    </row>
    <row r="565" spans="1:4" ht="15.75" customHeight="1">
      <c r="A565" s="64"/>
      <c r="B565" s="64"/>
      <c r="C565" s="64"/>
      <c r="D565" s="64"/>
    </row>
    <row r="566" spans="1:4" ht="15.75" customHeight="1">
      <c r="A566" s="64"/>
      <c r="B566" s="64"/>
      <c r="C566" s="64"/>
      <c r="D566" s="64"/>
    </row>
    <row r="567" spans="1:4" ht="15.75" customHeight="1">
      <c r="A567" s="64"/>
      <c r="B567" s="64"/>
      <c r="C567" s="64"/>
      <c r="D567" s="64"/>
    </row>
    <row r="568" spans="1:4" ht="15.75" customHeight="1">
      <c r="A568" s="64"/>
      <c r="B568" s="64"/>
      <c r="C568" s="64"/>
      <c r="D568" s="64"/>
    </row>
    <row r="569" spans="1:4" ht="15.75" customHeight="1">
      <c r="A569" s="64"/>
      <c r="B569" s="64"/>
      <c r="C569" s="64"/>
      <c r="D569" s="64"/>
    </row>
    <row r="570" spans="1:4" ht="15.75" customHeight="1">
      <c r="A570" s="64"/>
      <c r="B570" s="64"/>
      <c r="C570" s="64"/>
      <c r="D570" s="64"/>
    </row>
    <row r="571" spans="1:4" ht="15.75" customHeight="1">
      <c r="A571" s="64"/>
      <c r="B571" s="64"/>
      <c r="C571" s="64"/>
      <c r="D571" s="64"/>
    </row>
    <row r="572" spans="1:4" ht="15.75" customHeight="1">
      <c r="A572" s="64"/>
      <c r="B572" s="64"/>
      <c r="C572" s="64"/>
      <c r="D572" s="64"/>
    </row>
    <row r="573" spans="1:4" ht="15.75" customHeight="1">
      <c r="A573" s="64"/>
      <c r="B573" s="64"/>
      <c r="C573" s="64"/>
      <c r="D573" s="64"/>
    </row>
    <row r="574" spans="1:4" ht="15.75" customHeight="1">
      <c r="A574" s="64"/>
      <c r="B574" s="64"/>
      <c r="C574" s="64"/>
      <c r="D574" s="64"/>
    </row>
    <row r="575" spans="1:4" ht="15.75" customHeight="1">
      <c r="A575" s="64"/>
      <c r="B575" s="64"/>
      <c r="C575" s="64"/>
      <c r="D575" s="64"/>
    </row>
    <row r="576" spans="1:4" ht="15.75" customHeight="1">
      <c r="A576" s="64"/>
      <c r="B576" s="64"/>
      <c r="C576" s="64"/>
      <c r="D576" s="64"/>
    </row>
    <row r="577" spans="1:4" ht="15.75" customHeight="1">
      <c r="A577" s="64"/>
      <c r="B577" s="64"/>
      <c r="C577" s="64"/>
      <c r="D577" s="64"/>
    </row>
    <row r="578" spans="1:4" ht="15.75" customHeight="1">
      <c r="A578" s="64"/>
      <c r="B578" s="64"/>
      <c r="C578" s="64"/>
      <c r="D578" s="64"/>
    </row>
    <row r="579" spans="1:4" ht="15.75" customHeight="1">
      <c r="A579" s="64"/>
      <c r="B579" s="64"/>
      <c r="C579" s="64"/>
      <c r="D579" s="64"/>
    </row>
    <row r="580" spans="1:4" ht="15.75" customHeight="1">
      <c r="A580" s="64"/>
      <c r="B580" s="64"/>
      <c r="C580" s="64"/>
      <c r="D580" s="64"/>
    </row>
    <row r="581" spans="1:4" ht="15.75" customHeight="1">
      <c r="A581" s="64"/>
      <c r="B581" s="64"/>
      <c r="C581" s="64"/>
      <c r="D581" s="64"/>
    </row>
    <row r="582" spans="1:4" ht="15.75" customHeight="1">
      <c r="A582" s="64"/>
      <c r="B582" s="64"/>
      <c r="C582" s="64"/>
      <c r="D582" s="64"/>
    </row>
    <row r="583" spans="1:4" ht="15.75" customHeight="1">
      <c r="A583" s="64"/>
      <c r="B583" s="64"/>
      <c r="C583" s="64"/>
      <c r="D583" s="64"/>
    </row>
    <row r="584" spans="1:4" ht="15.75" customHeight="1">
      <c r="A584" s="64"/>
      <c r="B584" s="64"/>
      <c r="C584" s="64"/>
      <c r="D584" s="64"/>
    </row>
    <row r="585" spans="1:4" ht="15.75" customHeight="1">
      <c r="A585" s="64"/>
      <c r="B585" s="64"/>
      <c r="C585" s="64"/>
      <c r="D585" s="64"/>
    </row>
    <row r="586" spans="1:4" ht="15.75" customHeight="1">
      <c r="A586" s="64"/>
      <c r="B586" s="64"/>
      <c r="C586" s="64"/>
      <c r="D586" s="64"/>
    </row>
    <row r="587" spans="1:4" ht="15.75" customHeight="1">
      <c r="A587" s="64"/>
      <c r="B587" s="64"/>
      <c r="C587" s="64"/>
      <c r="D587" s="64"/>
    </row>
    <row r="588" spans="1:4" ht="15.75" customHeight="1">
      <c r="A588" s="64"/>
      <c r="B588" s="64"/>
      <c r="C588" s="64"/>
      <c r="D588" s="64"/>
    </row>
    <row r="589" spans="1:4" ht="15.75" customHeight="1">
      <c r="A589" s="64"/>
      <c r="B589" s="64"/>
      <c r="C589" s="64"/>
      <c r="D589" s="64"/>
    </row>
    <row r="590" spans="1:4" ht="15.75" customHeight="1">
      <c r="A590" s="64"/>
      <c r="B590" s="64"/>
      <c r="C590" s="64"/>
      <c r="D590" s="64"/>
    </row>
    <row r="591" spans="1:4" ht="15.75" customHeight="1">
      <c r="A591" s="64"/>
      <c r="B591" s="64"/>
      <c r="C591" s="64"/>
      <c r="D591" s="64"/>
    </row>
    <row r="592" spans="1:4" ht="15.75" customHeight="1">
      <c r="A592" s="64"/>
      <c r="B592" s="64"/>
      <c r="C592" s="64"/>
      <c r="D592" s="64"/>
    </row>
    <row r="593" spans="1:4" ht="15.75" customHeight="1">
      <c r="A593" s="64"/>
      <c r="B593" s="64"/>
      <c r="C593" s="64"/>
      <c r="D593" s="64"/>
    </row>
    <row r="594" spans="1:4" ht="15.75" customHeight="1">
      <c r="A594" s="64"/>
      <c r="B594" s="64"/>
      <c r="C594" s="64"/>
      <c r="D594" s="64"/>
    </row>
    <row r="595" spans="1:4" ht="15.75" customHeight="1">
      <c r="A595" s="64"/>
      <c r="B595" s="64"/>
      <c r="C595" s="64"/>
      <c r="D595" s="64"/>
    </row>
    <row r="596" spans="1:4" ht="15.75" customHeight="1">
      <c r="A596" s="64"/>
      <c r="B596" s="64"/>
      <c r="C596" s="64"/>
      <c r="D596" s="64"/>
    </row>
    <row r="597" spans="1:4" ht="15.75" customHeight="1">
      <c r="A597" s="64"/>
      <c r="B597" s="64"/>
      <c r="C597" s="64"/>
      <c r="D597" s="64"/>
    </row>
    <row r="598" spans="1:4" ht="15.75" customHeight="1">
      <c r="A598" s="64"/>
      <c r="B598" s="64"/>
      <c r="C598" s="64"/>
      <c r="D598" s="64"/>
    </row>
    <row r="599" spans="1:4" ht="15.75" customHeight="1">
      <c r="A599" s="64"/>
      <c r="B599" s="64"/>
      <c r="C599" s="64"/>
      <c r="D599" s="64"/>
    </row>
    <row r="600" spans="1:4" ht="15.75" customHeight="1">
      <c r="A600" s="64"/>
      <c r="B600" s="64"/>
      <c r="C600" s="64"/>
      <c r="D600" s="64"/>
    </row>
    <row r="601" spans="1:4" ht="15.75" customHeight="1">
      <c r="A601" s="64"/>
      <c r="B601" s="64"/>
      <c r="C601" s="64"/>
      <c r="D601" s="64"/>
    </row>
    <row r="602" spans="1:4" ht="15.75" customHeight="1">
      <c r="A602" s="64"/>
      <c r="B602" s="64"/>
      <c r="C602" s="64"/>
      <c r="D602" s="64"/>
    </row>
    <row r="603" spans="1:4" ht="15.75" customHeight="1">
      <c r="A603" s="64"/>
      <c r="B603" s="64"/>
      <c r="C603" s="64"/>
      <c r="D603" s="64"/>
    </row>
    <row r="604" spans="1:4" ht="15.75" customHeight="1">
      <c r="A604" s="64"/>
      <c r="B604" s="64"/>
      <c r="C604" s="64"/>
      <c r="D604" s="64"/>
    </row>
    <row r="605" spans="1:4" ht="15.75" customHeight="1">
      <c r="A605" s="64"/>
      <c r="B605" s="64"/>
      <c r="C605" s="64"/>
      <c r="D605" s="64"/>
    </row>
    <row r="606" spans="1:4" ht="15.75" customHeight="1">
      <c r="A606" s="64"/>
      <c r="B606" s="64"/>
      <c r="C606" s="64"/>
      <c r="D606" s="64"/>
    </row>
    <row r="607" spans="1:4" ht="15.75" customHeight="1">
      <c r="A607" s="64"/>
      <c r="B607" s="64"/>
      <c r="C607" s="64"/>
      <c r="D607" s="64"/>
    </row>
    <row r="608" spans="1:4" ht="15.75" customHeight="1">
      <c r="A608" s="64"/>
      <c r="B608" s="64"/>
      <c r="C608" s="64"/>
      <c r="D608" s="64"/>
    </row>
    <row r="609" spans="1:4" ht="15.75" customHeight="1">
      <c r="A609" s="64"/>
      <c r="B609" s="64"/>
      <c r="C609" s="64"/>
      <c r="D609" s="64"/>
    </row>
    <row r="610" spans="1:4" ht="15.75" customHeight="1">
      <c r="A610" s="64"/>
      <c r="B610" s="64"/>
      <c r="C610" s="64"/>
      <c r="D610" s="64"/>
    </row>
    <row r="611" spans="1:4" ht="15.75" customHeight="1">
      <c r="A611" s="64"/>
      <c r="B611" s="64"/>
      <c r="C611" s="64"/>
      <c r="D611" s="64"/>
    </row>
    <row r="612" spans="1:4" ht="15.75" customHeight="1">
      <c r="A612" s="64"/>
      <c r="B612" s="64"/>
      <c r="C612" s="64"/>
      <c r="D612" s="64"/>
    </row>
    <row r="613" spans="1:4" ht="15.75" customHeight="1">
      <c r="A613" s="64"/>
      <c r="B613" s="64"/>
      <c r="C613" s="64"/>
      <c r="D613" s="64"/>
    </row>
    <row r="614" spans="1:4" ht="15.75" customHeight="1">
      <c r="A614" s="64"/>
      <c r="B614" s="64"/>
      <c r="C614" s="64"/>
      <c r="D614" s="64"/>
    </row>
    <row r="615" spans="1:4" ht="15.75" customHeight="1">
      <c r="A615" s="64"/>
      <c r="B615" s="64"/>
      <c r="C615" s="64"/>
      <c r="D615" s="64"/>
    </row>
    <row r="616" spans="1:4" ht="15.75" customHeight="1">
      <c r="A616" s="64"/>
      <c r="B616" s="64"/>
      <c r="C616" s="64"/>
      <c r="D616" s="64"/>
    </row>
    <row r="617" spans="1:4" ht="15.75" customHeight="1">
      <c r="A617" s="64"/>
      <c r="B617" s="64"/>
      <c r="C617" s="64"/>
      <c r="D617" s="64"/>
    </row>
    <row r="618" spans="1:4" ht="15.75" customHeight="1">
      <c r="A618" s="64"/>
      <c r="B618" s="64"/>
      <c r="C618" s="64"/>
      <c r="D618" s="64"/>
    </row>
    <row r="619" spans="1:4" ht="15.75" customHeight="1">
      <c r="A619" s="64"/>
      <c r="B619" s="64"/>
      <c r="C619" s="64"/>
      <c r="D619" s="64"/>
    </row>
    <row r="620" spans="1:4" ht="15.75" customHeight="1">
      <c r="A620" s="64"/>
      <c r="B620" s="64"/>
      <c r="C620" s="64"/>
      <c r="D620" s="64"/>
    </row>
    <row r="621" spans="1:4" ht="15.75" customHeight="1">
      <c r="A621" s="64"/>
      <c r="B621" s="64"/>
      <c r="C621" s="64"/>
      <c r="D621" s="64"/>
    </row>
    <row r="622" spans="1:4" ht="15.75" customHeight="1">
      <c r="A622" s="64"/>
      <c r="B622" s="64"/>
      <c r="C622" s="64"/>
      <c r="D622" s="64"/>
    </row>
    <row r="623" spans="1:4" ht="15.75" customHeight="1">
      <c r="A623" s="64"/>
      <c r="B623" s="64"/>
      <c r="C623" s="64"/>
      <c r="D623" s="64"/>
    </row>
    <row r="624" spans="1:4" ht="15.75" customHeight="1">
      <c r="A624" s="64"/>
      <c r="B624" s="64"/>
      <c r="C624" s="64"/>
      <c r="D624" s="64"/>
    </row>
    <row r="625" spans="1:4" ht="15.75" customHeight="1">
      <c r="A625" s="64"/>
      <c r="B625" s="64"/>
      <c r="C625" s="64"/>
      <c r="D625" s="64"/>
    </row>
    <row r="626" spans="1:4" ht="15.75" customHeight="1">
      <c r="A626" s="64"/>
      <c r="B626" s="64"/>
      <c r="C626" s="64"/>
      <c r="D626" s="64"/>
    </row>
    <row r="627" spans="1:4" ht="15.75" customHeight="1">
      <c r="A627" s="64"/>
      <c r="B627" s="64"/>
      <c r="C627" s="64"/>
      <c r="D627" s="64"/>
    </row>
    <row r="628" spans="1:4" ht="15.75" customHeight="1">
      <c r="A628" s="64"/>
      <c r="B628" s="64"/>
      <c r="C628" s="64"/>
      <c r="D628" s="64"/>
    </row>
    <row r="629" spans="1:4" ht="15.75" customHeight="1">
      <c r="A629" s="64"/>
      <c r="B629" s="64"/>
      <c r="C629" s="64"/>
      <c r="D629" s="64"/>
    </row>
    <row r="630" spans="1:4" ht="15.75" customHeight="1">
      <c r="A630" s="64"/>
      <c r="B630" s="64"/>
      <c r="C630" s="64"/>
      <c r="D630" s="64"/>
    </row>
    <row r="631" spans="1:4" ht="15.75" customHeight="1">
      <c r="A631" s="64"/>
      <c r="B631" s="64"/>
      <c r="C631" s="64"/>
      <c r="D631" s="64"/>
    </row>
    <row r="632" spans="1:4" ht="15.75" customHeight="1">
      <c r="A632" s="64"/>
      <c r="B632" s="64"/>
      <c r="C632" s="64"/>
      <c r="D632" s="64"/>
    </row>
    <row r="633" spans="1:4" ht="15.75" customHeight="1">
      <c r="A633" s="64"/>
      <c r="B633" s="64"/>
      <c r="C633" s="64"/>
      <c r="D633" s="64"/>
    </row>
    <row r="634" spans="1:4" ht="15.75" customHeight="1">
      <c r="A634" s="64"/>
      <c r="B634" s="64"/>
      <c r="C634" s="64"/>
      <c r="D634" s="64"/>
    </row>
    <row r="635" spans="1:4" ht="15.75" customHeight="1">
      <c r="A635" s="64"/>
      <c r="B635" s="64"/>
      <c r="C635" s="64"/>
      <c r="D635" s="64"/>
    </row>
    <row r="636" spans="1:4" ht="15.75" customHeight="1">
      <c r="A636" s="64"/>
      <c r="B636" s="64"/>
      <c r="C636" s="64"/>
      <c r="D636" s="64"/>
    </row>
    <row r="637" spans="1:4" ht="15.75" customHeight="1">
      <c r="A637" s="64"/>
      <c r="B637" s="64"/>
      <c r="C637" s="64"/>
      <c r="D637" s="64"/>
    </row>
    <row r="638" spans="1:4" ht="15.75" customHeight="1">
      <c r="A638" s="64"/>
      <c r="B638" s="64"/>
      <c r="C638" s="64"/>
      <c r="D638" s="64"/>
    </row>
    <row r="639" spans="1:4" ht="15.75" customHeight="1">
      <c r="A639" s="64"/>
      <c r="B639" s="64"/>
      <c r="C639" s="64"/>
      <c r="D639" s="64"/>
    </row>
    <row r="640" spans="1:4" ht="15.75" customHeight="1">
      <c r="A640" s="64"/>
      <c r="B640" s="64"/>
      <c r="C640" s="64"/>
      <c r="D640" s="64"/>
    </row>
    <row r="641" spans="1:4" ht="15.75" customHeight="1">
      <c r="A641" s="64"/>
      <c r="B641" s="64"/>
      <c r="C641" s="64"/>
      <c r="D641" s="64"/>
    </row>
    <row r="642" spans="1:4" ht="15.75" customHeight="1">
      <c r="A642" s="64"/>
      <c r="B642" s="64"/>
      <c r="C642" s="64"/>
      <c r="D642" s="64"/>
    </row>
    <row r="643" spans="1:4" ht="15.75" customHeight="1">
      <c r="A643" s="64"/>
      <c r="B643" s="64"/>
      <c r="C643" s="64"/>
      <c r="D643" s="64"/>
    </row>
    <row r="644" spans="1:4" ht="15.75" customHeight="1">
      <c r="A644" s="64"/>
      <c r="B644" s="64"/>
      <c r="C644" s="64"/>
      <c r="D644" s="64"/>
    </row>
    <row r="645" spans="1:4" ht="15.75" customHeight="1">
      <c r="A645" s="64"/>
      <c r="B645" s="64"/>
      <c r="C645" s="64"/>
      <c r="D645" s="64"/>
    </row>
    <row r="646" spans="1:4" ht="15.75" customHeight="1">
      <c r="A646" s="64"/>
      <c r="B646" s="64"/>
      <c r="C646" s="64"/>
      <c r="D646" s="64"/>
    </row>
    <row r="647" spans="1:4" ht="15.75" customHeight="1">
      <c r="A647" s="64"/>
      <c r="B647" s="64"/>
      <c r="C647" s="64"/>
      <c r="D647" s="64"/>
    </row>
    <row r="648" spans="1:4" ht="15.75" customHeight="1">
      <c r="A648" s="64"/>
      <c r="B648" s="64"/>
      <c r="C648" s="64"/>
      <c r="D648" s="64"/>
    </row>
    <row r="649" spans="1:4" ht="15.75" customHeight="1">
      <c r="A649" s="64"/>
      <c r="B649" s="64"/>
      <c r="C649" s="64"/>
      <c r="D649" s="64"/>
    </row>
    <row r="650" spans="1:4" ht="15.75" customHeight="1">
      <c r="A650" s="64"/>
      <c r="B650" s="64"/>
      <c r="C650" s="64"/>
      <c r="D650" s="64"/>
    </row>
    <row r="651" spans="1:4" ht="15.75" customHeight="1">
      <c r="A651" s="64"/>
      <c r="B651" s="64"/>
      <c r="C651" s="64"/>
      <c r="D651" s="64"/>
    </row>
    <row r="652" spans="1:4" ht="15.75" customHeight="1">
      <c r="A652" s="64"/>
      <c r="B652" s="64"/>
      <c r="C652" s="64"/>
      <c r="D652" s="64"/>
    </row>
    <row r="653" spans="1:4" ht="15.75" customHeight="1">
      <c r="A653" s="64"/>
      <c r="B653" s="64"/>
      <c r="C653" s="64"/>
      <c r="D653" s="64"/>
    </row>
    <row r="654" spans="1:4" ht="15.75" customHeight="1">
      <c r="A654" s="64"/>
      <c r="B654" s="64"/>
      <c r="C654" s="64"/>
      <c r="D654" s="64"/>
    </row>
    <row r="655" spans="1:4" ht="15.75" customHeight="1">
      <c r="A655" s="64"/>
      <c r="B655" s="64"/>
      <c r="C655" s="64"/>
      <c r="D655" s="64"/>
    </row>
    <row r="656" spans="1:4" ht="15.75" customHeight="1">
      <c r="A656" s="64"/>
      <c r="B656" s="64"/>
      <c r="C656" s="64"/>
      <c r="D656" s="64"/>
    </row>
    <row r="657" spans="1:4" ht="15.75" customHeight="1">
      <c r="A657" s="64"/>
      <c r="B657" s="64"/>
      <c r="C657" s="64"/>
      <c r="D657" s="64"/>
    </row>
    <row r="658" spans="1:4" ht="15.75" customHeight="1">
      <c r="A658" s="64"/>
      <c r="B658" s="64"/>
      <c r="C658" s="64"/>
      <c r="D658" s="64"/>
    </row>
    <row r="659" spans="1:4" ht="15.75" customHeight="1">
      <c r="A659" s="64"/>
      <c r="B659" s="64"/>
      <c r="C659" s="64"/>
      <c r="D659" s="64"/>
    </row>
    <row r="660" spans="1:4" ht="15.75" customHeight="1">
      <c r="A660" s="64"/>
      <c r="B660" s="64"/>
      <c r="C660" s="64"/>
      <c r="D660" s="64"/>
    </row>
    <row r="661" spans="1:4" ht="15.75" customHeight="1">
      <c r="A661" s="64"/>
      <c r="B661" s="64"/>
      <c r="C661" s="64"/>
      <c r="D661" s="64"/>
    </row>
    <row r="662" spans="1:4" ht="15.75" customHeight="1">
      <c r="A662" s="64"/>
      <c r="B662" s="64"/>
      <c r="C662" s="64"/>
      <c r="D662" s="64"/>
    </row>
    <row r="663" spans="1:4" ht="15.75" customHeight="1">
      <c r="A663" s="64"/>
      <c r="B663" s="64"/>
      <c r="C663" s="64"/>
      <c r="D663" s="64"/>
    </row>
    <row r="664" spans="1:4" ht="15.75" customHeight="1">
      <c r="A664" s="64"/>
      <c r="B664" s="64"/>
      <c r="C664" s="64"/>
      <c r="D664" s="64"/>
    </row>
    <row r="665" spans="1:4" ht="15.75" customHeight="1">
      <c r="A665" s="64"/>
      <c r="B665" s="64"/>
      <c r="C665" s="64"/>
      <c r="D665" s="64"/>
    </row>
    <row r="666" spans="1:4" ht="15.75" customHeight="1">
      <c r="A666" s="64"/>
      <c r="B666" s="64"/>
      <c r="C666" s="64"/>
      <c r="D666" s="64"/>
    </row>
    <row r="667" spans="1:4" ht="15.75" customHeight="1">
      <c r="A667" s="64"/>
      <c r="B667" s="64"/>
      <c r="C667" s="64"/>
      <c r="D667" s="64"/>
    </row>
    <row r="668" spans="1:4" ht="15.75" customHeight="1">
      <c r="A668" s="64"/>
      <c r="B668" s="64"/>
      <c r="C668" s="64"/>
      <c r="D668" s="64"/>
    </row>
    <row r="669" spans="1:4" ht="15.75" customHeight="1">
      <c r="A669" s="64"/>
      <c r="B669" s="64"/>
      <c r="C669" s="64"/>
      <c r="D669" s="64"/>
    </row>
    <row r="670" spans="1:4" ht="15.75" customHeight="1">
      <c r="A670" s="64"/>
      <c r="B670" s="64"/>
      <c r="C670" s="64"/>
      <c r="D670" s="64"/>
    </row>
    <row r="671" spans="1:4" ht="15.75" customHeight="1">
      <c r="A671" s="64"/>
      <c r="B671" s="64"/>
      <c r="C671" s="64"/>
      <c r="D671" s="64"/>
    </row>
    <row r="672" spans="1:4" ht="15.75" customHeight="1">
      <c r="A672" s="64"/>
      <c r="B672" s="64"/>
      <c r="C672" s="64"/>
      <c r="D672" s="64"/>
    </row>
    <row r="673" spans="1:4" ht="15.75" customHeight="1">
      <c r="A673" s="64"/>
      <c r="B673" s="64"/>
      <c r="C673" s="64"/>
      <c r="D673" s="64"/>
    </row>
    <row r="674" spans="1:4" ht="15.75" customHeight="1">
      <c r="A674" s="64"/>
      <c r="B674" s="64"/>
      <c r="C674" s="64"/>
      <c r="D674" s="64"/>
    </row>
    <row r="675" spans="1:4" ht="15.75" customHeight="1">
      <c r="A675" s="64"/>
      <c r="B675" s="64"/>
      <c r="C675" s="64"/>
      <c r="D675" s="64"/>
    </row>
    <row r="676" spans="1:4" ht="15.75" customHeight="1">
      <c r="A676" s="64"/>
      <c r="B676" s="64"/>
      <c r="C676" s="64"/>
      <c r="D676" s="64"/>
    </row>
    <row r="677" spans="1:4" ht="15.75" customHeight="1">
      <c r="A677" s="64"/>
      <c r="B677" s="64"/>
      <c r="C677" s="64"/>
      <c r="D677" s="64"/>
    </row>
    <row r="678" spans="1:4" ht="15.75" customHeight="1">
      <c r="A678" s="64"/>
      <c r="B678" s="64"/>
      <c r="C678" s="64"/>
      <c r="D678" s="64"/>
    </row>
    <row r="679" spans="1:4" ht="15.75" customHeight="1">
      <c r="A679" s="64"/>
      <c r="B679" s="64"/>
      <c r="C679" s="64"/>
      <c r="D679" s="64"/>
    </row>
    <row r="680" spans="1:4" ht="15.75" customHeight="1">
      <c r="A680" s="64"/>
      <c r="B680" s="64"/>
      <c r="C680" s="64"/>
      <c r="D680" s="64"/>
    </row>
    <row r="681" spans="1:4" ht="15.75" customHeight="1">
      <c r="A681" s="64"/>
      <c r="B681" s="64"/>
      <c r="C681" s="64"/>
      <c r="D681" s="64"/>
    </row>
    <row r="682" spans="1:4" ht="15.75" customHeight="1">
      <c r="A682" s="64"/>
      <c r="B682" s="64"/>
      <c r="C682" s="64"/>
      <c r="D682" s="64"/>
    </row>
    <row r="683" spans="1:4" ht="15.75" customHeight="1">
      <c r="A683" s="64"/>
      <c r="B683" s="64"/>
      <c r="C683" s="64"/>
      <c r="D683" s="64"/>
    </row>
    <row r="684" spans="1:4" ht="15.75" customHeight="1">
      <c r="A684" s="64"/>
      <c r="B684" s="64"/>
      <c r="C684" s="64"/>
      <c r="D684" s="64"/>
    </row>
    <row r="685" spans="1:4" ht="15.75" customHeight="1">
      <c r="A685" s="64"/>
      <c r="B685" s="64"/>
      <c r="C685" s="64"/>
      <c r="D685" s="64"/>
    </row>
    <row r="686" spans="1:4" ht="15.75" customHeight="1">
      <c r="A686" s="64"/>
      <c r="B686" s="64"/>
      <c r="C686" s="64"/>
      <c r="D686" s="64"/>
    </row>
    <row r="687" spans="1:4" ht="15.75" customHeight="1">
      <c r="A687" s="64"/>
      <c r="B687" s="64"/>
      <c r="C687" s="64"/>
      <c r="D687" s="64"/>
    </row>
    <row r="688" spans="1:4" ht="15.75" customHeight="1">
      <c r="A688" s="64"/>
      <c r="B688" s="64"/>
      <c r="C688" s="64"/>
      <c r="D688" s="64"/>
    </row>
    <row r="689" spans="1:4" ht="15.75" customHeight="1">
      <c r="A689" s="64"/>
      <c r="B689" s="64"/>
      <c r="C689" s="64"/>
      <c r="D689" s="64"/>
    </row>
    <row r="690" spans="1:4" ht="15.75" customHeight="1">
      <c r="A690" s="64"/>
      <c r="B690" s="64"/>
      <c r="C690" s="64"/>
      <c r="D690" s="64"/>
    </row>
    <row r="691" spans="1:4" ht="15.75" customHeight="1">
      <c r="A691" s="64"/>
      <c r="B691" s="64"/>
      <c r="C691" s="64"/>
      <c r="D691" s="64"/>
    </row>
    <row r="692" spans="1:4" ht="15.75" customHeight="1">
      <c r="A692" s="64"/>
      <c r="B692" s="64"/>
      <c r="C692" s="64"/>
      <c r="D692" s="64"/>
    </row>
    <row r="693" spans="1:4" ht="15.75" customHeight="1">
      <c r="A693" s="64"/>
      <c r="B693" s="64"/>
      <c r="C693" s="64"/>
      <c r="D693" s="64"/>
    </row>
    <row r="694" spans="1:4" ht="15.75" customHeight="1">
      <c r="A694" s="64"/>
      <c r="B694" s="64"/>
      <c r="C694" s="64"/>
      <c r="D694" s="64"/>
    </row>
    <row r="695" spans="1:4" ht="15.75" customHeight="1">
      <c r="A695" s="64"/>
      <c r="B695" s="64"/>
      <c r="C695" s="64"/>
      <c r="D695" s="64"/>
    </row>
    <row r="696" spans="1:4" ht="15.75" customHeight="1">
      <c r="A696" s="64"/>
      <c r="B696" s="64"/>
      <c r="C696" s="64"/>
      <c r="D696" s="64"/>
    </row>
    <row r="697" spans="1:4" ht="15.75" customHeight="1">
      <c r="A697" s="64"/>
      <c r="B697" s="64"/>
      <c r="C697" s="64"/>
      <c r="D697" s="64"/>
    </row>
    <row r="698" spans="1:4" ht="15.75" customHeight="1">
      <c r="A698" s="64"/>
      <c r="B698" s="64"/>
      <c r="C698" s="64"/>
      <c r="D698" s="64"/>
    </row>
    <row r="699" spans="1:4" ht="15.75" customHeight="1">
      <c r="A699" s="64"/>
      <c r="B699" s="64"/>
      <c r="C699" s="64"/>
      <c r="D699" s="64"/>
    </row>
    <row r="700" spans="1:4" ht="15.75" customHeight="1">
      <c r="A700" s="64"/>
      <c r="B700" s="64"/>
      <c r="C700" s="64"/>
      <c r="D700" s="64"/>
    </row>
    <row r="701" spans="1:4" ht="15.75" customHeight="1">
      <c r="A701" s="64"/>
      <c r="B701" s="64"/>
      <c r="C701" s="64"/>
      <c r="D701" s="64"/>
    </row>
    <row r="702" spans="1:4" ht="15.75" customHeight="1">
      <c r="A702" s="64"/>
      <c r="B702" s="64"/>
      <c r="C702" s="64"/>
      <c r="D702" s="64"/>
    </row>
    <row r="703" spans="1:4" ht="15.75" customHeight="1">
      <c r="A703" s="64"/>
      <c r="B703" s="64"/>
      <c r="C703" s="64"/>
      <c r="D703" s="64"/>
    </row>
    <row r="704" spans="1:4" ht="15.75" customHeight="1">
      <c r="A704" s="64"/>
      <c r="B704" s="64"/>
      <c r="C704" s="64"/>
      <c r="D704" s="64"/>
    </row>
    <row r="705" spans="1:4" ht="15.75" customHeight="1">
      <c r="A705" s="64"/>
      <c r="B705" s="64"/>
      <c r="C705" s="64"/>
      <c r="D705" s="64"/>
    </row>
    <row r="706" spans="1:4" ht="15.75" customHeight="1">
      <c r="A706" s="64"/>
      <c r="B706" s="64"/>
      <c r="C706" s="64"/>
      <c r="D706" s="64"/>
    </row>
    <row r="707" spans="1:4" ht="15.75" customHeight="1">
      <c r="A707" s="64"/>
      <c r="B707" s="64"/>
      <c r="C707" s="64"/>
      <c r="D707" s="64"/>
    </row>
    <row r="708" spans="1:4" ht="15.75" customHeight="1">
      <c r="A708" s="64"/>
      <c r="B708" s="64"/>
      <c r="C708" s="64"/>
      <c r="D708" s="64"/>
    </row>
    <row r="709" spans="1:4" ht="15.75" customHeight="1">
      <c r="A709" s="64"/>
      <c r="B709" s="64"/>
      <c r="C709" s="64"/>
      <c r="D709" s="64"/>
    </row>
    <row r="710" spans="1:4" ht="15.75" customHeight="1">
      <c r="A710" s="64"/>
      <c r="B710" s="64"/>
      <c r="C710" s="64"/>
      <c r="D710" s="64"/>
    </row>
    <row r="711" spans="1:4" ht="15.75" customHeight="1">
      <c r="A711" s="64"/>
      <c r="B711" s="64"/>
      <c r="C711" s="64"/>
      <c r="D711" s="64"/>
    </row>
    <row r="712" spans="1:4" ht="15.75" customHeight="1">
      <c r="A712" s="64"/>
      <c r="B712" s="64"/>
      <c r="C712" s="64"/>
      <c r="D712" s="64"/>
    </row>
    <row r="713" spans="1:4" ht="15.75" customHeight="1">
      <c r="A713" s="64"/>
      <c r="B713" s="64"/>
      <c r="C713" s="64"/>
      <c r="D713" s="64"/>
    </row>
    <row r="714" spans="1:4" ht="15.75" customHeight="1">
      <c r="A714" s="64"/>
      <c r="B714" s="64"/>
      <c r="C714" s="64"/>
      <c r="D714" s="64"/>
    </row>
    <row r="715" spans="1:4" ht="15.75" customHeight="1">
      <c r="A715" s="64"/>
      <c r="B715" s="64"/>
      <c r="C715" s="64"/>
      <c r="D715" s="64"/>
    </row>
    <row r="716" spans="1:4" ht="15.75" customHeight="1">
      <c r="A716" s="64"/>
      <c r="B716" s="64"/>
      <c r="C716" s="64"/>
      <c r="D716" s="64"/>
    </row>
    <row r="717" spans="1:4" ht="15.75" customHeight="1">
      <c r="A717" s="64"/>
      <c r="B717" s="64"/>
      <c r="C717" s="64"/>
      <c r="D717" s="64"/>
    </row>
    <row r="718" spans="1:4" ht="15.75" customHeight="1">
      <c r="A718" s="64"/>
      <c r="B718" s="64"/>
      <c r="C718" s="64"/>
      <c r="D718" s="64"/>
    </row>
    <row r="719" spans="1:4" ht="15.75" customHeight="1">
      <c r="A719" s="64"/>
      <c r="B719" s="64"/>
      <c r="C719" s="64"/>
      <c r="D719" s="64"/>
    </row>
    <row r="720" spans="1:4" ht="15.75" customHeight="1">
      <c r="A720" s="64"/>
      <c r="B720" s="64"/>
      <c r="C720" s="64"/>
      <c r="D720" s="64"/>
    </row>
    <row r="721" spans="1:4" ht="15.75" customHeight="1">
      <c r="A721" s="64"/>
      <c r="B721" s="64"/>
      <c r="C721" s="64"/>
      <c r="D721" s="64"/>
    </row>
    <row r="722" spans="1:4" ht="15.75" customHeight="1">
      <c r="A722" s="64"/>
      <c r="B722" s="64"/>
      <c r="C722" s="64"/>
      <c r="D722" s="64"/>
    </row>
    <row r="723" spans="1:4" ht="15.75" customHeight="1">
      <c r="A723" s="64"/>
      <c r="B723" s="64"/>
      <c r="C723" s="64"/>
      <c r="D723" s="64"/>
    </row>
    <row r="724" spans="1:4" ht="15.75" customHeight="1">
      <c r="A724" s="64"/>
      <c r="B724" s="64"/>
      <c r="C724" s="64"/>
      <c r="D724" s="64"/>
    </row>
    <row r="725" spans="1:4" ht="15.75" customHeight="1">
      <c r="A725" s="64"/>
      <c r="B725" s="64"/>
      <c r="C725" s="64"/>
      <c r="D725" s="64"/>
    </row>
    <row r="726" spans="1:4" ht="15.75" customHeight="1">
      <c r="A726" s="64"/>
      <c r="B726" s="64"/>
      <c r="C726" s="64"/>
      <c r="D726" s="64"/>
    </row>
    <row r="727" spans="1:4" ht="15.75" customHeight="1">
      <c r="A727" s="64"/>
      <c r="B727" s="64"/>
      <c r="C727" s="64"/>
      <c r="D727" s="64"/>
    </row>
    <row r="728" spans="1:4" ht="15.75" customHeight="1">
      <c r="A728" s="64"/>
      <c r="B728" s="64"/>
      <c r="C728" s="64"/>
      <c r="D728" s="64"/>
    </row>
    <row r="729" spans="1:4" ht="15.75" customHeight="1">
      <c r="A729" s="64"/>
      <c r="B729" s="64"/>
      <c r="C729" s="64"/>
      <c r="D729" s="64"/>
    </row>
    <row r="730" spans="1:4" ht="15.75" customHeight="1">
      <c r="A730" s="64"/>
      <c r="B730" s="64"/>
      <c r="C730" s="64"/>
      <c r="D730" s="64"/>
    </row>
    <row r="731" spans="1:4" ht="15.75" customHeight="1">
      <c r="A731" s="64"/>
      <c r="B731" s="64"/>
      <c r="C731" s="64"/>
      <c r="D731" s="64"/>
    </row>
    <row r="732" spans="1:4" ht="15.75" customHeight="1">
      <c r="A732" s="64"/>
      <c r="B732" s="64"/>
      <c r="C732" s="64"/>
      <c r="D732" s="64"/>
    </row>
    <row r="733" spans="1:4" ht="15.75" customHeight="1">
      <c r="A733" s="64"/>
      <c r="B733" s="64"/>
      <c r="C733" s="64"/>
      <c r="D733" s="64"/>
    </row>
    <row r="734" spans="1:4" ht="15.75" customHeight="1">
      <c r="A734" s="64"/>
      <c r="B734" s="64"/>
      <c r="C734" s="64"/>
      <c r="D734" s="64"/>
    </row>
    <row r="735" spans="1:4" ht="15.75" customHeight="1">
      <c r="A735" s="64"/>
      <c r="B735" s="64"/>
      <c r="C735" s="64"/>
      <c r="D735" s="64"/>
    </row>
    <row r="736" spans="1:4" ht="15.75" customHeight="1">
      <c r="A736" s="64"/>
      <c r="B736" s="64"/>
      <c r="C736" s="64"/>
      <c r="D736" s="64"/>
    </row>
    <row r="737" spans="1:4" ht="15.75" customHeight="1">
      <c r="A737" s="64"/>
      <c r="B737" s="64"/>
      <c r="C737" s="64"/>
      <c r="D737" s="64"/>
    </row>
    <row r="738" spans="1:4" ht="15.75" customHeight="1">
      <c r="A738" s="64"/>
      <c r="B738" s="64"/>
      <c r="C738" s="64"/>
      <c r="D738" s="64"/>
    </row>
    <row r="739" spans="1:4" ht="15.75" customHeight="1">
      <c r="A739" s="64"/>
      <c r="B739" s="64"/>
      <c r="C739" s="64"/>
      <c r="D739" s="64"/>
    </row>
    <row r="740" spans="1:4" ht="15.75" customHeight="1">
      <c r="A740" s="64"/>
      <c r="B740" s="64"/>
      <c r="C740" s="64"/>
      <c r="D740" s="64"/>
    </row>
    <row r="741" spans="1:4" ht="15.75" customHeight="1">
      <c r="A741" s="64"/>
      <c r="B741" s="64"/>
      <c r="C741" s="64"/>
      <c r="D741" s="64"/>
    </row>
    <row r="742" spans="1:4" ht="15.75" customHeight="1">
      <c r="A742" s="64"/>
      <c r="B742" s="64"/>
      <c r="C742" s="64"/>
      <c r="D742" s="64"/>
    </row>
    <row r="743" spans="1:4" ht="15.75" customHeight="1">
      <c r="A743" s="64"/>
      <c r="B743" s="64"/>
      <c r="C743" s="64"/>
      <c r="D743" s="64"/>
    </row>
    <row r="744" spans="1:4" ht="15.75" customHeight="1">
      <c r="A744" s="64"/>
      <c r="B744" s="64"/>
      <c r="C744" s="64"/>
      <c r="D744" s="64"/>
    </row>
    <row r="745" spans="1:4" ht="15.75" customHeight="1">
      <c r="A745" s="64"/>
      <c r="B745" s="64"/>
      <c r="C745" s="64"/>
      <c r="D745" s="64"/>
    </row>
    <row r="746" spans="1:4" ht="15.75" customHeight="1">
      <c r="A746" s="64"/>
      <c r="B746" s="64"/>
      <c r="C746" s="64"/>
      <c r="D746" s="64"/>
    </row>
    <row r="747" spans="1:4" ht="15.75" customHeight="1">
      <c r="A747" s="64"/>
      <c r="B747" s="64"/>
      <c r="C747" s="64"/>
      <c r="D747" s="64"/>
    </row>
    <row r="748" spans="1:4" ht="15.75" customHeight="1">
      <c r="A748" s="64"/>
      <c r="B748" s="64"/>
      <c r="C748" s="64"/>
      <c r="D748" s="64"/>
    </row>
    <row r="749" spans="1:4" ht="15.75" customHeight="1">
      <c r="A749" s="64"/>
      <c r="B749" s="64"/>
      <c r="C749" s="64"/>
      <c r="D749" s="64"/>
    </row>
    <row r="750" spans="1:4" ht="15.75" customHeight="1">
      <c r="A750" s="64"/>
      <c r="B750" s="64"/>
      <c r="C750" s="64"/>
      <c r="D750" s="64"/>
    </row>
    <row r="751" spans="1:4" ht="15.75" customHeight="1">
      <c r="A751" s="64"/>
      <c r="B751" s="64"/>
      <c r="C751" s="64"/>
      <c r="D751" s="64"/>
    </row>
    <row r="752" spans="1:4" ht="15.75" customHeight="1">
      <c r="A752" s="64"/>
      <c r="B752" s="64"/>
      <c r="C752" s="64"/>
      <c r="D752" s="64"/>
    </row>
    <row r="753" spans="1:4" ht="15.75" customHeight="1">
      <c r="A753" s="64"/>
      <c r="B753" s="64"/>
      <c r="C753" s="64"/>
      <c r="D753" s="64"/>
    </row>
    <row r="754" spans="1:4" ht="15.75" customHeight="1">
      <c r="A754" s="64"/>
      <c r="B754" s="64"/>
      <c r="C754" s="64"/>
      <c r="D754" s="64"/>
    </row>
    <row r="755" spans="1:4" ht="15.75" customHeight="1">
      <c r="A755" s="64"/>
      <c r="B755" s="64"/>
      <c r="C755" s="64"/>
      <c r="D755" s="64"/>
    </row>
    <row r="756" spans="1:4" ht="15.75" customHeight="1">
      <c r="A756" s="64"/>
      <c r="B756" s="64"/>
      <c r="C756" s="64"/>
      <c r="D756" s="64"/>
    </row>
    <row r="757" spans="1:4" ht="15.75" customHeight="1">
      <c r="A757" s="64"/>
      <c r="B757" s="64"/>
      <c r="C757" s="64"/>
      <c r="D757" s="64"/>
    </row>
    <row r="758" spans="1:4" ht="15.75" customHeight="1">
      <c r="A758" s="64"/>
      <c r="B758" s="64"/>
      <c r="C758" s="64"/>
      <c r="D758" s="64"/>
    </row>
    <row r="759" spans="1:4" ht="15.75" customHeight="1">
      <c r="A759" s="64"/>
      <c r="B759" s="64"/>
      <c r="C759" s="64"/>
      <c r="D759" s="64"/>
    </row>
    <row r="760" spans="1:4" ht="15.75" customHeight="1">
      <c r="A760" s="64"/>
      <c r="B760" s="64"/>
      <c r="C760" s="64"/>
      <c r="D760" s="64"/>
    </row>
    <row r="761" spans="1:4" ht="15.75" customHeight="1">
      <c r="A761" s="64"/>
      <c r="B761" s="64"/>
      <c r="C761" s="64"/>
      <c r="D761" s="64"/>
    </row>
    <row r="762" spans="1:4" ht="15.75" customHeight="1">
      <c r="A762" s="64"/>
      <c r="B762" s="64"/>
      <c r="C762" s="64"/>
      <c r="D762" s="64"/>
    </row>
    <row r="763" spans="1:4" ht="15.75" customHeight="1">
      <c r="A763" s="64"/>
      <c r="B763" s="64"/>
      <c r="C763" s="64"/>
      <c r="D763" s="64"/>
    </row>
    <row r="764" spans="1:4" ht="15.75" customHeight="1">
      <c r="A764" s="64"/>
      <c r="B764" s="64"/>
      <c r="C764" s="64"/>
      <c r="D764" s="64"/>
    </row>
    <row r="765" spans="1:4" ht="15.75" customHeight="1">
      <c r="A765" s="64"/>
      <c r="B765" s="64"/>
      <c r="C765" s="64"/>
      <c r="D765" s="64"/>
    </row>
    <row r="766" spans="1:4" ht="15.75" customHeight="1">
      <c r="A766" s="64"/>
      <c r="B766" s="64"/>
      <c r="C766" s="64"/>
      <c r="D766" s="64"/>
    </row>
    <row r="767" spans="1:4" ht="15.75" customHeight="1">
      <c r="A767" s="64"/>
      <c r="B767" s="64"/>
      <c r="C767" s="64"/>
      <c r="D767" s="64"/>
    </row>
    <row r="768" spans="1:4" ht="15.75" customHeight="1">
      <c r="A768" s="64"/>
      <c r="B768" s="64"/>
      <c r="C768" s="64"/>
      <c r="D768" s="64"/>
    </row>
    <row r="769" spans="1:4" ht="15.75" customHeight="1">
      <c r="A769" s="64"/>
      <c r="B769" s="64"/>
      <c r="C769" s="64"/>
      <c r="D769" s="64"/>
    </row>
    <row r="770" spans="1:4" ht="15.75" customHeight="1">
      <c r="A770" s="64"/>
      <c r="B770" s="64"/>
      <c r="C770" s="64"/>
      <c r="D770" s="64"/>
    </row>
    <row r="771" spans="1:4" ht="15.75" customHeight="1">
      <c r="A771" s="64"/>
      <c r="B771" s="64"/>
      <c r="C771" s="64"/>
      <c r="D771" s="64"/>
    </row>
    <row r="772" spans="1:4" ht="15.75" customHeight="1">
      <c r="A772" s="64"/>
      <c r="B772" s="64"/>
      <c r="C772" s="64"/>
      <c r="D772" s="64"/>
    </row>
    <row r="773" spans="1:4" ht="15.75" customHeight="1">
      <c r="A773" s="64"/>
      <c r="B773" s="64"/>
      <c r="C773" s="64"/>
      <c r="D773" s="64"/>
    </row>
    <row r="774" spans="1:4" ht="15.75" customHeight="1">
      <c r="A774" s="64"/>
      <c r="B774" s="64"/>
      <c r="C774" s="64"/>
      <c r="D774" s="64"/>
    </row>
    <row r="775" spans="1:4" ht="15.75" customHeight="1">
      <c r="A775" s="64"/>
      <c r="B775" s="64"/>
      <c r="C775" s="64"/>
      <c r="D775" s="64"/>
    </row>
    <row r="776" spans="1:4" ht="15.75" customHeight="1">
      <c r="A776" s="64"/>
      <c r="B776" s="64"/>
      <c r="C776" s="64"/>
      <c r="D776" s="64"/>
    </row>
    <row r="777" spans="1:4" ht="15.75" customHeight="1">
      <c r="A777" s="64"/>
      <c r="B777" s="64"/>
      <c r="C777" s="64"/>
      <c r="D777" s="64"/>
    </row>
    <row r="778" spans="1:4" ht="15.75" customHeight="1">
      <c r="A778" s="64"/>
      <c r="B778" s="64"/>
      <c r="C778" s="64"/>
      <c r="D778" s="64"/>
    </row>
    <row r="779" spans="1:4" ht="15.75" customHeight="1">
      <c r="A779" s="64"/>
      <c r="B779" s="64"/>
      <c r="C779" s="64"/>
      <c r="D779" s="64"/>
    </row>
    <row r="780" spans="1:4" ht="15.75" customHeight="1">
      <c r="A780" s="64"/>
      <c r="B780" s="64"/>
      <c r="C780" s="64"/>
      <c r="D780" s="64"/>
    </row>
    <row r="781" spans="1:4" ht="15.75" customHeight="1">
      <c r="A781" s="64"/>
      <c r="B781" s="64"/>
      <c r="C781" s="64"/>
      <c r="D781" s="64"/>
    </row>
    <row r="782" spans="1:4" ht="15.75" customHeight="1">
      <c r="A782" s="64"/>
      <c r="B782" s="64"/>
      <c r="C782" s="64"/>
      <c r="D782" s="64"/>
    </row>
    <row r="783" spans="1:4" ht="15.75" customHeight="1">
      <c r="A783" s="64"/>
      <c r="B783" s="64"/>
      <c r="C783" s="64"/>
      <c r="D783" s="64"/>
    </row>
    <row r="784" spans="1:4" ht="15.75" customHeight="1">
      <c r="A784" s="64"/>
      <c r="B784" s="64"/>
      <c r="C784" s="64"/>
      <c r="D784" s="64"/>
    </row>
    <row r="785" spans="1:4" ht="15.75" customHeight="1">
      <c r="A785" s="64"/>
      <c r="B785" s="64"/>
      <c r="C785" s="64"/>
      <c r="D785" s="64"/>
    </row>
    <row r="786" spans="1:4" ht="15.75" customHeight="1">
      <c r="A786" s="64"/>
      <c r="B786" s="64"/>
      <c r="C786" s="64"/>
      <c r="D786" s="64"/>
    </row>
    <row r="787" spans="1:4" ht="15.75" customHeight="1">
      <c r="A787" s="64"/>
      <c r="B787" s="64"/>
      <c r="C787" s="64"/>
      <c r="D787" s="64"/>
    </row>
    <row r="788" spans="1:4" ht="15.75" customHeight="1">
      <c r="A788" s="64"/>
      <c r="B788" s="64"/>
      <c r="C788" s="64"/>
      <c r="D788" s="64"/>
    </row>
    <row r="789" spans="1:4" ht="15.75" customHeight="1">
      <c r="A789" s="64"/>
      <c r="B789" s="64"/>
      <c r="C789" s="64"/>
      <c r="D789" s="64"/>
    </row>
    <row r="790" spans="1:4" ht="15.75" customHeight="1">
      <c r="A790" s="64"/>
      <c r="B790" s="64"/>
      <c r="C790" s="64"/>
      <c r="D790" s="64"/>
    </row>
    <row r="791" spans="1:4" ht="15.75" customHeight="1">
      <c r="A791" s="64"/>
      <c r="B791" s="64"/>
      <c r="C791" s="64"/>
      <c r="D791" s="64"/>
    </row>
    <row r="792" spans="1:4" ht="15.75" customHeight="1">
      <c r="A792" s="64"/>
      <c r="B792" s="64"/>
      <c r="C792" s="64"/>
      <c r="D792" s="64"/>
    </row>
    <row r="793" spans="1:4" ht="15.75" customHeight="1">
      <c r="A793" s="64"/>
      <c r="B793" s="64"/>
      <c r="C793" s="64"/>
      <c r="D793" s="64"/>
    </row>
    <row r="794" spans="1:4" ht="15.75" customHeight="1">
      <c r="A794" s="64"/>
      <c r="B794" s="64"/>
      <c r="C794" s="64"/>
      <c r="D794" s="64"/>
    </row>
    <row r="795" spans="1:4" ht="15.75" customHeight="1">
      <c r="A795" s="64"/>
      <c r="B795" s="64"/>
      <c r="C795" s="64"/>
      <c r="D795" s="64"/>
    </row>
    <row r="796" spans="1:4" ht="15.75" customHeight="1">
      <c r="A796" s="64"/>
      <c r="B796" s="64"/>
      <c r="C796" s="64"/>
      <c r="D796" s="64"/>
    </row>
    <row r="797" spans="1:4" ht="15.75" customHeight="1">
      <c r="A797" s="64"/>
      <c r="B797" s="64"/>
      <c r="C797" s="64"/>
      <c r="D797" s="64"/>
    </row>
    <row r="798" spans="1:4" ht="15.75" customHeight="1">
      <c r="A798" s="64"/>
      <c r="B798" s="64"/>
      <c r="C798" s="64"/>
      <c r="D798" s="64"/>
    </row>
    <row r="799" spans="1:4" ht="15.75" customHeight="1">
      <c r="A799" s="64"/>
      <c r="B799" s="64"/>
      <c r="C799" s="64"/>
      <c r="D799" s="64"/>
    </row>
    <row r="800" spans="1:4" ht="15.75" customHeight="1">
      <c r="A800" s="64"/>
      <c r="B800" s="64"/>
      <c r="C800" s="64"/>
      <c r="D800" s="64"/>
    </row>
    <row r="801" spans="1:4" ht="15.75" customHeight="1">
      <c r="A801" s="64"/>
      <c r="B801" s="64"/>
      <c r="C801" s="64"/>
      <c r="D801" s="64"/>
    </row>
    <row r="802" spans="1:4" ht="15.75" customHeight="1">
      <c r="A802" s="64"/>
      <c r="B802" s="64"/>
      <c r="C802" s="64"/>
      <c r="D802" s="64"/>
    </row>
    <row r="803" spans="1:4" ht="15.75" customHeight="1">
      <c r="A803" s="64"/>
      <c r="B803" s="64"/>
      <c r="C803" s="64"/>
      <c r="D803" s="64"/>
    </row>
    <row r="804" spans="1:4" ht="15.75" customHeight="1">
      <c r="A804" s="64"/>
      <c r="B804" s="64"/>
      <c r="C804" s="64"/>
      <c r="D804" s="64"/>
    </row>
    <row r="805" spans="1:4" ht="15.75" customHeight="1">
      <c r="A805" s="64"/>
      <c r="B805" s="64"/>
      <c r="C805" s="64"/>
      <c r="D805" s="64"/>
    </row>
    <row r="806" spans="1:4" ht="15.75" customHeight="1">
      <c r="A806" s="64"/>
      <c r="B806" s="64"/>
      <c r="C806" s="64"/>
      <c r="D806" s="64"/>
    </row>
    <row r="807" spans="1:4" ht="15.75" customHeight="1">
      <c r="A807" s="64"/>
      <c r="B807" s="64"/>
      <c r="C807" s="64"/>
      <c r="D807" s="64"/>
    </row>
    <row r="808" spans="1:4" ht="15.75" customHeight="1">
      <c r="A808" s="64"/>
      <c r="B808" s="64"/>
      <c r="C808" s="64"/>
      <c r="D808" s="64"/>
    </row>
    <row r="809" spans="1:4" ht="15.75" customHeight="1">
      <c r="A809" s="64"/>
      <c r="B809" s="64"/>
      <c r="C809" s="64"/>
      <c r="D809" s="64"/>
    </row>
    <row r="810" spans="1:4" ht="15.75" customHeight="1">
      <c r="A810" s="64"/>
      <c r="B810" s="64"/>
      <c r="C810" s="64"/>
      <c r="D810" s="64"/>
    </row>
    <row r="811" spans="1:4" ht="15.75" customHeight="1">
      <c r="A811" s="64"/>
      <c r="B811" s="64"/>
      <c r="C811" s="64"/>
      <c r="D811" s="64"/>
    </row>
    <row r="812" spans="1:4" ht="15.75" customHeight="1">
      <c r="A812" s="64"/>
      <c r="B812" s="64"/>
      <c r="C812" s="64"/>
      <c r="D812" s="64"/>
    </row>
    <row r="813" spans="1:4" ht="15.75" customHeight="1">
      <c r="A813" s="64"/>
      <c r="B813" s="64"/>
      <c r="C813" s="64"/>
      <c r="D813" s="64"/>
    </row>
    <row r="814" spans="1:4" ht="15.75" customHeight="1">
      <c r="A814" s="64"/>
      <c r="B814" s="64"/>
      <c r="C814" s="64"/>
      <c r="D814" s="64"/>
    </row>
    <row r="815" spans="1:4" ht="15.75" customHeight="1">
      <c r="A815" s="64"/>
      <c r="B815" s="64"/>
      <c r="C815" s="64"/>
      <c r="D815" s="64"/>
    </row>
    <row r="816" spans="1:4" ht="15.75" customHeight="1">
      <c r="A816" s="64"/>
      <c r="B816" s="64"/>
      <c r="C816" s="64"/>
      <c r="D816" s="64"/>
    </row>
    <row r="817" spans="1:4" ht="15.75" customHeight="1">
      <c r="A817" s="64"/>
      <c r="B817" s="64"/>
      <c r="C817" s="64"/>
      <c r="D817" s="64"/>
    </row>
    <row r="818" spans="1:4" ht="15.75" customHeight="1">
      <c r="A818" s="64"/>
      <c r="B818" s="64"/>
      <c r="C818" s="64"/>
      <c r="D818" s="64"/>
    </row>
    <row r="819" spans="1:4" ht="15.75" customHeight="1">
      <c r="A819" s="64"/>
      <c r="B819" s="64"/>
      <c r="C819" s="64"/>
      <c r="D819" s="64"/>
    </row>
    <row r="820" spans="1:4" ht="15.75" customHeight="1">
      <c r="A820" s="64"/>
      <c r="B820" s="64"/>
      <c r="C820" s="64"/>
      <c r="D820" s="64"/>
    </row>
    <row r="821" spans="1:4" ht="15.75" customHeight="1">
      <c r="A821" s="64"/>
      <c r="B821" s="64"/>
      <c r="C821" s="64"/>
      <c r="D821" s="64"/>
    </row>
    <row r="822" spans="1:4" ht="15.75" customHeight="1">
      <c r="A822" s="64"/>
      <c r="B822" s="64"/>
      <c r="C822" s="64"/>
      <c r="D822" s="64"/>
    </row>
    <row r="823" spans="1:4" ht="15.75" customHeight="1">
      <c r="A823" s="64"/>
      <c r="B823" s="64"/>
      <c r="C823" s="64"/>
      <c r="D823" s="64"/>
    </row>
    <row r="824" spans="1:4" ht="15.75" customHeight="1">
      <c r="A824" s="64"/>
      <c r="B824" s="64"/>
      <c r="C824" s="64"/>
      <c r="D824" s="64"/>
    </row>
    <row r="825" spans="1:4" ht="15.75" customHeight="1">
      <c r="A825" s="64"/>
      <c r="B825" s="64"/>
      <c r="C825" s="64"/>
      <c r="D825" s="64"/>
    </row>
    <row r="826" spans="1:4" ht="15.75" customHeight="1">
      <c r="A826" s="64"/>
      <c r="B826" s="64"/>
      <c r="C826" s="64"/>
      <c r="D826" s="64"/>
    </row>
    <row r="827" spans="1:4" ht="15.75" customHeight="1">
      <c r="A827" s="64"/>
      <c r="B827" s="64"/>
      <c r="C827" s="64"/>
      <c r="D827" s="64"/>
    </row>
    <row r="828" spans="1:4" ht="15.75" customHeight="1">
      <c r="A828" s="64"/>
      <c r="B828" s="64"/>
      <c r="C828" s="64"/>
      <c r="D828" s="64"/>
    </row>
    <row r="829" spans="1:4" ht="15.75" customHeight="1">
      <c r="A829" s="64"/>
      <c r="B829" s="64"/>
      <c r="C829" s="64"/>
      <c r="D829" s="64"/>
    </row>
    <row r="830" spans="1:4" ht="15.75" customHeight="1">
      <c r="A830" s="64"/>
      <c r="B830" s="64"/>
      <c r="C830" s="64"/>
      <c r="D830" s="64"/>
    </row>
    <row r="831" spans="1:4" ht="15.75" customHeight="1">
      <c r="A831" s="64"/>
      <c r="B831" s="64"/>
      <c r="C831" s="64"/>
      <c r="D831" s="64"/>
    </row>
    <row r="832" spans="1:4" ht="15.75" customHeight="1">
      <c r="A832" s="64"/>
      <c r="B832" s="64"/>
      <c r="C832" s="64"/>
      <c r="D832" s="64"/>
    </row>
    <row r="833" spans="1:4" ht="15.75" customHeight="1">
      <c r="A833" s="64"/>
      <c r="B833" s="64"/>
      <c r="C833" s="64"/>
      <c r="D833" s="64"/>
    </row>
    <row r="834" spans="1:4" ht="15.75" customHeight="1">
      <c r="A834" s="64"/>
      <c r="B834" s="64"/>
      <c r="C834" s="64"/>
      <c r="D834" s="64"/>
    </row>
    <row r="835" spans="1:4" ht="15.75" customHeight="1">
      <c r="A835" s="64"/>
      <c r="B835" s="64"/>
      <c r="C835" s="64"/>
      <c r="D835" s="64"/>
    </row>
    <row r="836" spans="1:4" ht="15.75" customHeight="1">
      <c r="A836" s="64"/>
      <c r="B836" s="64"/>
      <c r="C836" s="64"/>
      <c r="D836" s="64"/>
    </row>
    <row r="837" spans="1:4" ht="15.75" customHeight="1">
      <c r="A837" s="64"/>
      <c r="B837" s="64"/>
      <c r="C837" s="64"/>
      <c r="D837" s="64"/>
    </row>
    <row r="838" spans="1:4" ht="15.75" customHeight="1">
      <c r="A838" s="64"/>
      <c r="B838" s="64"/>
      <c r="C838" s="64"/>
      <c r="D838" s="64"/>
    </row>
    <row r="839" spans="1:4" ht="15.75" customHeight="1">
      <c r="A839" s="64"/>
      <c r="B839" s="64"/>
      <c r="C839" s="64"/>
      <c r="D839" s="64"/>
    </row>
    <row r="840" spans="1:4" ht="15.75" customHeight="1">
      <c r="A840" s="64"/>
      <c r="B840" s="64"/>
      <c r="C840" s="64"/>
      <c r="D840" s="64"/>
    </row>
    <row r="841" spans="1:4" ht="15.75" customHeight="1">
      <c r="A841" s="64"/>
      <c r="B841" s="64"/>
      <c r="C841" s="64"/>
      <c r="D841" s="64"/>
    </row>
    <row r="842" spans="1:4" ht="15.75" customHeight="1">
      <c r="A842" s="64"/>
      <c r="B842" s="64"/>
      <c r="C842" s="64"/>
      <c r="D842" s="64"/>
    </row>
    <row r="843" spans="1:4" ht="15.75" customHeight="1">
      <c r="A843" s="64"/>
      <c r="B843" s="64"/>
      <c r="C843" s="64"/>
      <c r="D843" s="64"/>
    </row>
    <row r="844" spans="1:4" ht="15.75" customHeight="1">
      <c r="A844" s="64"/>
      <c r="B844" s="64"/>
      <c r="C844" s="64"/>
      <c r="D844" s="64"/>
    </row>
    <row r="845" spans="1:4" ht="15.75" customHeight="1">
      <c r="A845" s="64"/>
      <c r="B845" s="64"/>
      <c r="C845" s="64"/>
      <c r="D845" s="64"/>
    </row>
    <row r="846" spans="1:4" ht="15.75" customHeight="1">
      <c r="A846" s="64"/>
      <c r="B846" s="64"/>
      <c r="C846" s="64"/>
      <c r="D846" s="64"/>
    </row>
    <row r="847" spans="1:4" ht="15.75" customHeight="1">
      <c r="A847" s="64"/>
      <c r="B847" s="64"/>
      <c r="C847" s="64"/>
      <c r="D847" s="64"/>
    </row>
    <row r="848" spans="1:4" ht="15.75" customHeight="1">
      <c r="A848" s="64"/>
      <c r="B848" s="64"/>
      <c r="C848" s="64"/>
      <c r="D848" s="64"/>
    </row>
    <row r="849" spans="1:4" ht="15.75" customHeight="1">
      <c r="A849" s="64"/>
      <c r="B849" s="64"/>
      <c r="C849" s="64"/>
      <c r="D849" s="64"/>
    </row>
    <row r="850" spans="1:4" ht="15.75" customHeight="1">
      <c r="A850" s="64"/>
      <c r="B850" s="64"/>
      <c r="C850" s="64"/>
      <c r="D850" s="64"/>
    </row>
    <row r="851" spans="1:4" ht="15.75" customHeight="1">
      <c r="A851" s="64"/>
      <c r="B851" s="64"/>
      <c r="C851" s="64"/>
      <c r="D851" s="64"/>
    </row>
    <row r="852" spans="1:4" ht="15.75" customHeight="1">
      <c r="A852" s="64"/>
      <c r="B852" s="64"/>
      <c r="C852" s="64"/>
      <c r="D852" s="64"/>
    </row>
    <row r="853" spans="1:4" ht="15.75" customHeight="1">
      <c r="A853" s="64"/>
      <c r="B853" s="64"/>
      <c r="C853" s="64"/>
      <c r="D853" s="64"/>
    </row>
    <row r="854" spans="1:4" ht="15.75" customHeight="1">
      <c r="A854" s="64"/>
      <c r="B854" s="64"/>
      <c r="C854" s="64"/>
      <c r="D854" s="64"/>
    </row>
    <row r="855" spans="1:4" ht="15.75" customHeight="1">
      <c r="A855" s="64"/>
      <c r="B855" s="64"/>
      <c r="C855" s="64"/>
      <c r="D855" s="64"/>
    </row>
    <row r="856" spans="1:4" ht="15.75" customHeight="1">
      <c r="A856" s="64"/>
      <c r="B856" s="64"/>
      <c r="C856" s="64"/>
      <c r="D856" s="64"/>
    </row>
    <row r="857" spans="1:4" ht="15.75" customHeight="1">
      <c r="A857" s="64"/>
      <c r="B857" s="64"/>
      <c r="C857" s="64"/>
      <c r="D857" s="64"/>
    </row>
    <row r="858" spans="1:4" ht="15.75" customHeight="1">
      <c r="A858" s="64"/>
      <c r="B858" s="64"/>
      <c r="C858" s="64"/>
      <c r="D858" s="64"/>
    </row>
    <row r="859" spans="1:4" ht="15.75" customHeight="1">
      <c r="A859" s="64"/>
      <c r="B859" s="64"/>
      <c r="C859" s="64"/>
      <c r="D859" s="64"/>
    </row>
    <row r="860" spans="1:4" ht="15.75" customHeight="1">
      <c r="A860" s="64"/>
      <c r="B860" s="64"/>
      <c r="C860" s="64"/>
      <c r="D860" s="64"/>
    </row>
    <row r="861" spans="1:4" ht="15.75" customHeight="1">
      <c r="A861" s="64"/>
      <c r="B861" s="64"/>
      <c r="C861" s="64"/>
      <c r="D861" s="64"/>
    </row>
    <row r="862" spans="1:4" ht="15.75" customHeight="1">
      <c r="A862" s="64"/>
      <c r="B862" s="64"/>
      <c r="C862" s="64"/>
      <c r="D862" s="64"/>
    </row>
    <row r="863" spans="1:4" ht="15.75" customHeight="1">
      <c r="A863" s="64"/>
      <c r="B863" s="64"/>
      <c r="C863" s="64"/>
      <c r="D863" s="64"/>
    </row>
    <row r="864" spans="1:4" ht="15.75" customHeight="1">
      <c r="A864" s="64"/>
      <c r="B864" s="64"/>
      <c r="C864" s="64"/>
      <c r="D864" s="64"/>
    </row>
    <row r="865" spans="1:4" ht="15.75" customHeight="1">
      <c r="A865" s="64"/>
      <c r="B865" s="64"/>
      <c r="C865" s="64"/>
      <c r="D865" s="64"/>
    </row>
    <row r="866" spans="1:4" ht="15.75" customHeight="1">
      <c r="A866" s="64"/>
      <c r="B866" s="64"/>
      <c r="C866" s="64"/>
      <c r="D866" s="64"/>
    </row>
    <row r="867" spans="1:4" ht="15.75" customHeight="1">
      <c r="A867" s="64"/>
      <c r="B867" s="64"/>
      <c r="C867" s="64"/>
      <c r="D867" s="64"/>
    </row>
    <row r="868" spans="1:4" ht="15.75" customHeight="1">
      <c r="A868" s="64"/>
      <c r="B868" s="64"/>
      <c r="C868" s="64"/>
      <c r="D868" s="64"/>
    </row>
    <row r="869" spans="1:4" ht="15.75" customHeight="1">
      <c r="A869" s="64"/>
      <c r="B869" s="64"/>
      <c r="C869" s="64"/>
      <c r="D869" s="64"/>
    </row>
    <row r="870" spans="1:4" ht="15.75" customHeight="1">
      <c r="A870" s="64"/>
      <c r="B870" s="64"/>
      <c r="C870" s="64"/>
      <c r="D870" s="64"/>
    </row>
    <row r="871" spans="1:4" ht="15.75" customHeight="1">
      <c r="A871" s="64"/>
      <c r="B871" s="64"/>
      <c r="C871" s="64"/>
      <c r="D871" s="64"/>
    </row>
    <row r="872" spans="1:4" ht="15.75" customHeight="1">
      <c r="A872" s="64"/>
      <c r="B872" s="64"/>
      <c r="C872" s="64"/>
      <c r="D872" s="64"/>
    </row>
    <row r="873" spans="1:4" ht="15.75" customHeight="1">
      <c r="A873" s="64"/>
      <c r="B873" s="64"/>
      <c r="C873" s="64"/>
      <c r="D873" s="64"/>
    </row>
    <row r="874" spans="1:4" ht="15.75" customHeight="1">
      <c r="A874" s="64"/>
      <c r="B874" s="64"/>
      <c r="C874" s="64"/>
      <c r="D874" s="64"/>
    </row>
    <row r="875" spans="1:4" ht="15.75" customHeight="1">
      <c r="A875" s="64"/>
      <c r="B875" s="64"/>
      <c r="C875" s="64"/>
      <c r="D875" s="64"/>
    </row>
    <row r="876" spans="1:4" ht="15.75" customHeight="1">
      <c r="A876" s="64"/>
      <c r="B876" s="64"/>
      <c r="C876" s="64"/>
      <c r="D876" s="64"/>
    </row>
    <row r="877" spans="1:4" ht="15.75" customHeight="1">
      <c r="A877" s="64"/>
      <c r="B877" s="64"/>
      <c r="C877" s="64"/>
      <c r="D877" s="64"/>
    </row>
    <row r="878" spans="1:4" ht="15.75" customHeight="1">
      <c r="A878" s="64"/>
      <c r="B878" s="64"/>
      <c r="C878" s="64"/>
      <c r="D878" s="64"/>
    </row>
    <row r="879" spans="1:4" ht="15.75" customHeight="1">
      <c r="A879" s="64"/>
      <c r="B879" s="64"/>
      <c r="C879" s="64"/>
      <c r="D879" s="64"/>
    </row>
    <row r="880" spans="1:4" ht="15.75" customHeight="1">
      <c r="A880" s="64"/>
      <c r="B880" s="64"/>
      <c r="C880" s="64"/>
      <c r="D880" s="64"/>
    </row>
    <row r="881" spans="1:4" ht="15.75" customHeight="1">
      <c r="A881" s="64"/>
      <c r="B881" s="64"/>
      <c r="C881" s="64"/>
      <c r="D881" s="64"/>
    </row>
    <row r="882" spans="1:4" ht="15.75" customHeight="1">
      <c r="A882" s="64"/>
      <c r="B882" s="64"/>
      <c r="C882" s="64"/>
      <c r="D882" s="64"/>
    </row>
    <row r="883" spans="1:4" ht="15.75" customHeight="1">
      <c r="A883" s="64"/>
      <c r="B883" s="64"/>
      <c r="C883" s="64"/>
      <c r="D883" s="64"/>
    </row>
    <row r="884" spans="1:4" ht="15.75" customHeight="1">
      <c r="A884" s="64"/>
      <c r="B884" s="64"/>
      <c r="C884" s="64"/>
      <c r="D884" s="64"/>
    </row>
    <row r="885" spans="1:4" ht="15.75" customHeight="1">
      <c r="A885" s="64"/>
      <c r="B885" s="64"/>
      <c r="C885" s="64"/>
      <c r="D885" s="64"/>
    </row>
    <row r="886" spans="1:4" ht="15.75" customHeight="1">
      <c r="A886" s="64"/>
      <c r="B886" s="64"/>
      <c r="C886" s="64"/>
      <c r="D886" s="64"/>
    </row>
    <row r="887" spans="1:4" ht="15.75" customHeight="1">
      <c r="A887" s="64"/>
      <c r="B887" s="64"/>
      <c r="C887" s="64"/>
      <c r="D887" s="64"/>
    </row>
    <row r="888" spans="1:4" ht="15.75" customHeight="1">
      <c r="A888" s="64"/>
      <c r="B888" s="64"/>
      <c r="C888" s="64"/>
      <c r="D888" s="64"/>
    </row>
    <row r="889" spans="1:4" ht="15.75" customHeight="1">
      <c r="A889" s="64"/>
      <c r="B889" s="64"/>
      <c r="C889" s="64"/>
      <c r="D889" s="64"/>
    </row>
    <row r="890" spans="1:4" ht="15.75" customHeight="1">
      <c r="A890" s="64"/>
      <c r="B890" s="64"/>
      <c r="C890" s="64"/>
      <c r="D890" s="64"/>
    </row>
    <row r="891" spans="1:4" ht="15.75" customHeight="1">
      <c r="A891" s="64"/>
      <c r="B891" s="64"/>
      <c r="C891" s="64"/>
      <c r="D891" s="64"/>
    </row>
    <row r="892" spans="1:4" ht="15.75" customHeight="1">
      <c r="A892" s="64"/>
      <c r="B892" s="64"/>
      <c r="C892" s="64"/>
      <c r="D892" s="64"/>
    </row>
    <row r="893" spans="1:4" ht="15.75" customHeight="1">
      <c r="A893" s="64"/>
      <c r="B893" s="64"/>
      <c r="C893" s="64"/>
      <c r="D893" s="64"/>
    </row>
    <row r="894" spans="1:4" ht="15.75" customHeight="1">
      <c r="A894" s="64"/>
      <c r="B894" s="64"/>
      <c r="C894" s="64"/>
      <c r="D894" s="64"/>
    </row>
    <row r="895" spans="1:4" ht="15.75" customHeight="1">
      <c r="A895" s="64"/>
      <c r="B895" s="64"/>
      <c r="C895" s="64"/>
      <c r="D895" s="64"/>
    </row>
    <row r="896" spans="1:4" ht="15.75" customHeight="1">
      <c r="A896" s="64"/>
      <c r="B896" s="64"/>
      <c r="C896" s="64"/>
      <c r="D896" s="64"/>
    </row>
    <row r="897" spans="1:4" ht="15.75" customHeight="1">
      <c r="A897" s="64"/>
      <c r="B897" s="64"/>
      <c r="C897" s="64"/>
      <c r="D897" s="64"/>
    </row>
    <row r="898" spans="1:4" ht="15.75" customHeight="1">
      <c r="A898" s="64"/>
      <c r="B898" s="64"/>
      <c r="C898" s="64"/>
      <c r="D898" s="64"/>
    </row>
    <row r="899" spans="1:4" ht="15.75" customHeight="1">
      <c r="A899" s="64"/>
      <c r="B899" s="64"/>
      <c r="C899" s="64"/>
      <c r="D899" s="64"/>
    </row>
    <row r="900" spans="1:4" ht="15.75" customHeight="1">
      <c r="A900" s="64"/>
      <c r="B900" s="64"/>
      <c r="C900" s="64"/>
      <c r="D900" s="64"/>
    </row>
    <row r="901" spans="1:4" ht="15.75" customHeight="1">
      <c r="A901" s="64"/>
      <c r="B901" s="64"/>
      <c r="C901" s="64"/>
      <c r="D901" s="64"/>
    </row>
    <row r="902" spans="1:4" ht="15.75" customHeight="1">
      <c r="A902" s="64"/>
      <c r="B902" s="64"/>
      <c r="C902" s="64"/>
      <c r="D902" s="64"/>
    </row>
    <row r="903" spans="1:4" ht="15.75" customHeight="1">
      <c r="A903" s="64"/>
      <c r="B903" s="64"/>
      <c r="C903" s="64"/>
      <c r="D903" s="64"/>
    </row>
    <row r="904" spans="1:4" ht="15.75" customHeight="1">
      <c r="A904" s="64"/>
      <c r="B904" s="64"/>
      <c r="C904" s="64"/>
      <c r="D904" s="64"/>
    </row>
    <row r="905" spans="1:4" ht="15.75" customHeight="1">
      <c r="A905" s="64"/>
      <c r="B905" s="64"/>
      <c r="C905" s="64"/>
      <c r="D905" s="64"/>
    </row>
    <row r="906" spans="1:4" ht="15.75" customHeight="1">
      <c r="A906" s="64"/>
      <c r="B906" s="64"/>
      <c r="C906" s="64"/>
      <c r="D906" s="64"/>
    </row>
    <row r="907" spans="1:4" ht="15.75" customHeight="1">
      <c r="A907" s="64"/>
      <c r="B907" s="64"/>
      <c r="C907" s="64"/>
      <c r="D907" s="64"/>
    </row>
    <row r="908" spans="1:4" ht="15.75" customHeight="1">
      <c r="A908" s="64"/>
      <c r="B908" s="64"/>
      <c r="C908" s="64"/>
      <c r="D908" s="64"/>
    </row>
    <row r="909" spans="1:4" ht="15.75" customHeight="1">
      <c r="A909" s="64"/>
      <c r="B909" s="64"/>
      <c r="C909" s="64"/>
      <c r="D909" s="64"/>
    </row>
    <row r="910" spans="1:4" ht="15.75" customHeight="1">
      <c r="A910" s="64"/>
      <c r="B910" s="64"/>
      <c r="C910" s="64"/>
      <c r="D910" s="64"/>
    </row>
    <row r="911" spans="1:4" ht="15.75" customHeight="1">
      <c r="A911" s="64"/>
      <c r="B911" s="64"/>
      <c r="C911" s="64"/>
      <c r="D911" s="64"/>
    </row>
    <row r="912" spans="1:4" ht="15.75" customHeight="1">
      <c r="A912" s="64"/>
      <c r="B912" s="64"/>
      <c r="C912" s="64"/>
      <c r="D912" s="64"/>
    </row>
    <row r="913" spans="1:4" ht="15.75" customHeight="1">
      <c r="A913" s="64"/>
      <c r="B913" s="64"/>
      <c r="C913" s="64"/>
      <c r="D913" s="64"/>
    </row>
    <row r="914" spans="1:4" ht="15.75" customHeight="1">
      <c r="A914" s="64"/>
      <c r="B914" s="64"/>
      <c r="C914" s="64"/>
      <c r="D914" s="64"/>
    </row>
    <row r="915" spans="1:4" ht="15.75" customHeight="1">
      <c r="A915" s="64"/>
      <c r="B915" s="64"/>
      <c r="C915" s="64"/>
      <c r="D915" s="64"/>
    </row>
    <row r="916" spans="1:4" ht="15.75" customHeight="1">
      <c r="A916" s="64"/>
      <c r="B916" s="64"/>
      <c r="C916" s="64"/>
      <c r="D916" s="64"/>
    </row>
    <row r="917" spans="1:4" ht="15.75" customHeight="1">
      <c r="A917" s="64"/>
      <c r="B917" s="64"/>
      <c r="C917" s="64"/>
      <c r="D917" s="64"/>
    </row>
    <row r="918" spans="1:4" ht="15.75" customHeight="1">
      <c r="A918" s="64"/>
      <c r="B918" s="64"/>
      <c r="C918" s="64"/>
      <c r="D918" s="64"/>
    </row>
    <row r="919" spans="1:4" ht="15.75" customHeight="1">
      <c r="A919" s="64"/>
      <c r="B919" s="64"/>
      <c r="C919" s="64"/>
      <c r="D919" s="64"/>
    </row>
    <row r="920" spans="1:4" ht="15.75" customHeight="1">
      <c r="A920" s="64"/>
      <c r="B920" s="64"/>
      <c r="C920" s="64"/>
      <c r="D920" s="64"/>
    </row>
    <row r="921" spans="1:4" ht="15.75" customHeight="1">
      <c r="A921" s="64"/>
      <c r="B921" s="64"/>
      <c r="C921" s="64"/>
      <c r="D921" s="64"/>
    </row>
    <row r="922" spans="1:4" ht="15.75" customHeight="1">
      <c r="A922" s="64"/>
      <c r="B922" s="64"/>
      <c r="C922" s="64"/>
      <c r="D922" s="64"/>
    </row>
    <row r="923" spans="1:4" ht="15.75" customHeight="1">
      <c r="A923" s="64"/>
      <c r="B923" s="64"/>
      <c r="C923" s="64"/>
      <c r="D923" s="64"/>
    </row>
    <row r="924" spans="1:4" ht="15.75" customHeight="1">
      <c r="A924" s="64"/>
      <c r="B924" s="64"/>
      <c r="C924" s="64"/>
      <c r="D924" s="64"/>
    </row>
    <row r="925" spans="1:4" ht="15.75" customHeight="1">
      <c r="A925" s="64"/>
      <c r="B925" s="64"/>
      <c r="C925" s="64"/>
      <c r="D925" s="64"/>
    </row>
    <row r="926" spans="1:4" ht="15.75" customHeight="1">
      <c r="A926" s="64"/>
      <c r="B926" s="64"/>
      <c r="C926" s="64"/>
      <c r="D926" s="64"/>
    </row>
    <row r="927" spans="1:4" ht="15.75" customHeight="1">
      <c r="A927" s="64"/>
      <c r="B927" s="64"/>
      <c r="C927" s="64"/>
      <c r="D927" s="64"/>
    </row>
    <row r="928" spans="1:4" ht="15.75" customHeight="1">
      <c r="A928" s="64"/>
      <c r="B928" s="64"/>
      <c r="C928" s="64"/>
      <c r="D928" s="64"/>
    </row>
    <row r="929" spans="1:4" ht="15.75" customHeight="1">
      <c r="A929" s="64"/>
      <c r="B929" s="64"/>
      <c r="C929" s="64"/>
      <c r="D929" s="64"/>
    </row>
    <row r="930" spans="1:4" ht="15.75" customHeight="1">
      <c r="A930" s="64"/>
      <c r="B930" s="64"/>
      <c r="C930" s="64"/>
      <c r="D930" s="64"/>
    </row>
    <row r="931" spans="1:4" ht="15.75" customHeight="1">
      <c r="A931" s="64"/>
      <c r="B931" s="64"/>
      <c r="C931" s="64"/>
      <c r="D931" s="64"/>
    </row>
    <row r="932" spans="1:4" ht="15.75" customHeight="1">
      <c r="A932" s="64"/>
      <c r="B932" s="64"/>
      <c r="C932" s="64"/>
      <c r="D932" s="64"/>
    </row>
    <row r="933" spans="1:4" ht="15.75" customHeight="1">
      <c r="A933" s="64"/>
      <c r="B933" s="64"/>
      <c r="C933" s="64"/>
      <c r="D933" s="64"/>
    </row>
    <row r="934" spans="1:4" ht="15.75" customHeight="1">
      <c r="A934" s="64"/>
      <c r="B934" s="64"/>
      <c r="C934" s="64"/>
      <c r="D934" s="64"/>
    </row>
    <row r="935" spans="1:4" ht="15.75" customHeight="1">
      <c r="A935" s="64"/>
      <c r="B935" s="64"/>
      <c r="C935" s="64"/>
      <c r="D935" s="64"/>
    </row>
    <row r="936" spans="1:4" ht="15.75" customHeight="1">
      <c r="A936" s="64"/>
      <c r="B936" s="64"/>
      <c r="C936" s="64"/>
      <c r="D936" s="64"/>
    </row>
    <row r="937" spans="1:4" ht="15.75" customHeight="1">
      <c r="A937" s="64"/>
      <c r="B937" s="64"/>
      <c r="C937" s="64"/>
      <c r="D937" s="64"/>
    </row>
    <row r="938" spans="1:4" ht="15.75" customHeight="1">
      <c r="A938" s="64"/>
      <c r="B938" s="64"/>
      <c r="C938" s="64"/>
      <c r="D938" s="64"/>
    </row>
    <row r="939" spans="1:4" ht="15.75" customHeight="1">
      <c r="A939" s="64"/>
      <c r="B939" s="64"/>
      <c r="C939" s="64"/>
      <c r="D939" s="64"/>
    </row>
    <row r="940" spans="1:4" ht="15.75" customHeight="1">
      <c r="A940" s="64"/>
      <c r="B940" s="64"/>
      <c r="C940" s="64"/>
      <c r="D940" s="64"/>
    </row>
    <row r="941" spans="1:4" ht="15.75" customHeight="1">
      <c r="A941" s="64"/>
      <c r="B941" s="64"/>
      <c r="C941" s="64"/>
      <c r="D941" s="64"/>
    </row>
    <row r="942" spans="1:4" ht="15.75" customHeight="1">
      <c r="A942" s="64"/>
      <c r="B942" s="64"/>
      <c r="C942" s="64"/>
      <c r="D942" s="64"/>
    </row>
    <row r="943" spans="1:4" ht="15.75" customHeight="1">
      <c r="A943" s="64"/>
      <c r="B943" s="64"/>
      <c r="C943" s="64"/>
      <c r="D943" s="64"/>
    </row>
    <row r="944" spans="1:4" ht="15.75" customHeight="1">
      <c r="A944" s="64"/>
      <c r="B944" s="64"/>
      <c r="C944" s="64"/>
      <c r="D944" s="64"/>
    </row>
    <row r="945" spans="1:4" ht="15.75" customHeight="1">
      <c r="A945" s="64"/>
      <c r="B945" s="64"/>
      <c r="C945" s="64"/>
      <c r="D945" s="64"/>
    </row>
    <row r="946" spans="1:4" ht="15.75" customHeight="1">
      <c r="A946" s="64"/>
      <c r="B946" s="64"/>
      <c r="C946" s="64"/>
      <c r="D946" s="64"/>
    </row>
    <row r="947" spans="1:4" ht="15.75" customHeight="1">
      <c r="A947" s="64"/>
      <c r="B947" s="64"/>
      <c r="C947" s="64"/>
      <c r="D947" s="64"/>
    </row>
    <row r="948" spans="1:4" ht="15.75" customHeight="1">
      <c r="A948" s="64"/>
      <c r="B948" s="64"/>
      <c r="C948" s="64"/>
      <c r="D948" s="64"/>
    </row>
    <row r="949" spans="1:4" ht="15.75" customHeight="1">
      <c r="A949" s="64"/>
      <c r="B949" s="64"/>
      <c r="C949" s="64"/>
      <c r="D949" s="64"/>
    </row>
    <row r="950" spans="1:4" ht="15.75" customHeight="1">
      <c r="A950" s="64"/>
      <c r="B950" s="64"/>
      <c r="C950" s="64"/>
      <c r="D950" s="64"/>
    </row>
    <row r="951" spans="1:4" ht="15.75" customHeight="1">
      <c r="A951" s="64"/>
      <c r="B951" s="64"/>
      <c r="C951" s="64"/>
      <c r="D951" s="64"/>
    </row>
    <row r="952" spans="1:4" ht="15.75" customHeight="1">
      <c r="A952" s="64"/>
      <c r="B952" s="64"/>
      <c r="C952" s="64"/>
      <c r="D952" s="64"/>
    </row>
    <row r="953" spans="1:4" ht="15.75" customHeight="1">
      <c r="A953" s="64"/>
      <c r="B953" s="64"/>
      <c r="C953" s="64"/>
      <c r="D953" s="64"/>
    </row>
    <row r="954" spans="1:4" ht="15.75" customHeight="1">
      <c r="A954" s="64"/>
      <c r="B954" s="64"/>
      <c r="C954" s="64"/>
      <c r="D954" s="64"/>
    </row>
    <row r="955" spans="1:4" ht="15.75" customHeight="1">
      <c r="A955" s="64"/>
      <c r="B955" s="64"/>
      <c r="C955" s="64"/>
      <c r="D955" s="64"/>
    </row>
    <row r="956" spans="1:4" ht="15.75" customHeight="1">
      <c r="A956" s="64"/>
      <c r="B956" s="64"/>
      <c r="C956" s="64"/>
      <c r="D956" s="64"/>
    </row>
    <row r="957" spans="1:4" ht="15.75" customHeight="1">
      <c r="A957" s="64"/>
      <c r="B957" s="64"/>
      <c r="C957" s="64"/>
      <c r="D957" s="64"/>
    </row>
    <row r="958" spans="1:4" ht="15.75" customHeight="1">
      <c r="A958" s="64"/>
      <c r="B958" s="64"/>
      <c r="C958" s="64"/>
      <c r="D958" s="64"/>
    </row>
    <row r="959" spans="1:4" ht="15.75" customHeight="1">
      <c r="A959" s="64"/>
      <c r="B959" s="64"/>
      <c r="C959" s="64"/>
      <c r="D959" s="64"/>
    </row>
    <row r="960" spans="1:4" ht="15.75" customHeight="1">
      <c r="A960" s="64"/>
      <c r="B960" s="64"/>
      <c r="C960" s="64"/>
      <c r="D960" s="64"/>
    </row>
    <row r="961" spans="1:4" ht="15.75" customHeight="1">
      <c r="A961" s="64"/>
      <c r="B961" s="64"/>
      <c r="C961" s="64"/>
      <c r="D961" s="64"/>
    </row>
    <row r="962" spans="1:4" ht="15.75" customHeight="1">
      <c r="A962" s="64"/>
      <c r="B962" s="64"/>
      <c r="C962" s="64"/>
      <c r="D962" s="64"/>
    </row>
    <row r="963" spans="1:4" ht="15.75" customHeight="1">
      <c r="A963" s="64"/>
      <c r="B963" s="64"/>
      <c r="C963" s="64"/>
      <c r="D963" s="64"/>
    </row>
    <row r="964" spans="1:4" ht="15.75" customHeight="1">
      <c r="A964" s="64"/>
      <c r="B964" s="64"/>
      <c r="C964" s="64"/>
      <c r="D964" s="64"/>
    </row>
    <row r="965" spans="1:4" ht="15.75" customHeight="1">
      <c r="A965" s="64"/>
      <c r="B965" s="64"/>
      <c r="C965" s="64"/>
      <c r="D965" s="64"/>
    </row>
    <row r="966" spans="1:4" ht="15.75" customHeight="1">
      <c r="A966" s="64"/>
      <c r="B966" s="64"/>
      <c r="C966" s="64"/>
      <c r="D966" s="64"/>
    </row>
    <row r="967" spans="1:4" ht="15.75" customHeight="1">
      <c r="A967" s="64"/>
      <c r="B967" s="64"/>
      <c r="C967" s="64"/>
      <c r="D967" s="64"/>
    </row>
    <row r="968" spans="1:4" ht="15.75" customHeight="1">
      <c r="A968" s="64"/>
      <c r="B968" s="64"/>
      <c r="C968" s="64"/>
      <c r="D968" s="64"/>
    </row>
    <row r="969" spans="1:4" ht="15.75" customHeight="1">
      <c r="A969" s="64"/>
      <c r="B969" s="64"/>
      <c r="C969" s="64"/>
      <c r="D969" s="64"/>
    </row>
    <row r="970" spans="1:4" ht="15.75" customHeight="1">
      <c r="A970" s="64"/>
      <c r="B970" s="64"/>
      <c r="C970" s="64"/>
      <c r="D970" s="64"/>
    </row>
    <row r="971" spans="1:4" ht="15.75" customHeight="1">
      <c r="A971" s="64"/>
      <c r="B971" s="64"/>
      <c r="C971" s="64"/>
      <c r="D971" s="64"/>
    </row>
    <row r="972" spans="1:4" ht="15.75" customHeight="1">
      <c r="A972" s="64"/>
      <c r="B972" s="64"/>
      <c r="C972" s="64"/>
      <c r="D972" s="64"/>
    </row>
    <row r="973" spans="1:4" ht="15.75" customHeight="1">
      <c r="A973" s="64"/>
      <c r="B973" s="64"/>
      <c r="C973" s="64"/>
      <c r="D973" s="64"/>
    </row>
    <row r="974" spans="1:4" ht="15.75" customHeight="1">
      <c r="A974" s="64"/>
      <c r="B974" s="64"/>
      <c r="C974" s="64"/>
      <c r="D974" s="64"/>
    </row>
    <row r="975" spans="1:4" ht="15.75" customHeight="1">
      <c r="A975" s="64"/>
      <c r="B975" s="64"/>
      <c r="C975" s="64"/>
      <c r="D975" s="64"/>
    </row>
    <row r="976" spans="1:4" ht="15.75" customHeight="1">
      <c r="A976" s="64"/>
      <c r="B976" s="64"/>
      <c r="C976" s="64"/>
      <c r="D976" s="64"/>
    </row>
    <row r="977" spans="1:4" ht="15.75" customHeight="1">
      <c r="A977" s="64"/>
      <c r="B977" s="64"/>
      <c r="C977" s="64"/>
      <c r="D977" s="64"/>
    </row>
    <row r="978" spans="1:4" ht="15.75" customHeight="1">
      <c r="A978" s="64"/>
      <c r="B978" s="64"/>
      <c r="C978" s="64"/>
      <c r="D978" s="64"/>
    </row>
    <row r="979" spans="1:4" ht="15.75" customHeight="1">
      <c r="A979" s="64"/>
      <c r="B979" s="64"/>
      <c r="C979" s="64"/>
      <c r="D979" s="64"/>
    </row>
    <row r="980" spans="1:4" ht="15.75" customHeight="1">
      <c r="A980" s="64"/>
      <c r="B980" s="64"/>
      <c r="C980" s="64"/>
      <c r="D980" s="64"/>
    </row>
    <row r="981" spans="1:4" ht="15.75" customHeight="1">
      <c r="A981" s="64"/>
      <c r="B981" s="64"/>
      <c r="C981" s="64"/>
      <c r="D981" s="64"/>
    </row>
    <row r="982" spans="1:4" ht="15.75" customHeight="1">
      <c r="A982" s="64"/>
      <c r="B982" s="64"/>
      <c r="C982" s="64"/>
      <c r="D982" s="64"/>
    </row>
    <row r="983" spans="1:4" ht="15.75" customHeight="1">
      <c r="A983" s="64"/>
      <c r="B983" s="64"/>
      <c r="C983" s="64"/>
      <c r="D983" s="64"/>
    </row>
    <row r="984" spans="1:4" ht="15.75" customHeight="1">
      <c r="A984" s="64"/>
      <c r="B984" s="64"/>
      <c r="C984" s="64"/>
      <c r="D984" s="64"/>
    </row>
    <row r="985" spans="1:4" ht="15.75" customHeight="1">
      <c r="A985" s="64"/>
      <c r="B985" s="64"/>
      <c r="C985" s="64"/>
      <c r="D985" s="64"/>
    </row>
    <row r="986" spans="1:4" ht="15.75" customHeight="1">
      <c r="A986" s="64"/>
      <c r="B986" s="64"/>
      <c r="C986" s="64"/>
      <c r="D986" s="64"/>
    </row>
    <row r="987" spans="1:4" ht="15.75" customHeight="1">
      <c r="A987" s="64"/>
      <c r="B987" s="64"/>
      <c r="C987" s="64"/>
      <c r="D987" s="64"/>
    </row>
    <row r="988" spans="1:4" ht="15.75" customHeight="1">
      <c r="A988" s="64"/>
      <c r="B988" s="64"/>
      <c r="C988" s="64"/>
      <c r="D988" s="64"/>
    </row>
    <row r="989" spans="1:4" ht="15.75" customHeight="1">
      <c r="A989" s="64"/>
      <c r="B989" s="64"/>
      <c r="C989" s="64"/>
      <c r="D989" s="64"/>
    </row>
    <row r="990" spans="1:4" ht="15.75" customHeight="1">
      <c r="A990" s="64"/>
      <c r="B990" s="64"/>
      <c r="C990" s="64"/>
      <c r="D990" s="64"/>
    </row>
    <row r="991" spans="1:4" ht="15.75" customHeight="1">
      <c r="A991" s="64"/>
      <c r="B991" s="64"/>
      <c r="C991" s="64"/>
      <c r="D991" s="64"/>
    </row>
    <row r="992" spans="1:4" ht="15.75" customHeight="1">
      <c r="A992" s="64"/>
      <c r="B992" s="64"/>
      <c r="C992" s="64"/>
      <c r="D992" s="64"/>
    </row>
    <row r="993" spans="1:4" ht="15.75" customHeight="1">
      <c r="A993" s="64"/>
      <c r="B993" s="64"/>
      <c r="C993" s="64"/>
      <c r="D993" s="64"/>
    </row>
    <row r="994" spans="1:4" ht="15.75" customHeight="1">
      <c r="A994" s="64"/>
      <c r="B994" s="64"/>
      <c r="C994" s="64"/>
      <c r="D994" s="64"/>
    </row>
    <row r="995" spans="1:4" ht="15.75" customHeight="1">
      <c r="A995" s="64"/>
      <c r="B995" s="64"/>
      <c r="C995" s="64"/>
      <c r="D995" s="64"/>
    </row>
    <row r="996" spans="1:4" ht="15.75" customHeight="1">
      <c r="A996" s="64"/>
      <c r="B996" s="64"/>
      <c r="C996" s="64"/>
      <c r="D996" s="64"/>
    </row>
    <row r="997" spans="1:4" ht="15.75" customHeight="1">
      <c r="A997" s="64"/>
      <c r="B997" s="64"/>
      <c r="C997" s="64"/>
      <c r="D997" s="64"/>
    </row>
    <row r="998" spans="1:4" ht="15.75" customHeight="1">
      <c r="A998" s="64"/>
      <c r="B998" s="64"/>
      <c r="C998" s="64"/>
      <c r="D998" s="64"/>
    </row>
    <row r="999" spans="1:4" ht="15.75" customHeight="1">
      <c r="A999" s="64"/>
      <c r="B999" s="64"/>
      <c r="C999" s="64"/>
      <c r="D999" s="64"/>
    </row>
    <row r="1000" spans="1:4" ht="15.75" customHeight="1">
      <c r="A1000" s="64"/>
      <c r="B1000" s="64"/>
      <c r="C1000" s="64"/>
      <c r="D1000" s="64"/>
    </row>
  </sheetData>
  <mergeCells count="133">
    <mergeCell ref="C37:D37"/>
    <mergeCell ref="C38:D38"/>
    <mergeCell ref="C30:D30"/>
    <mergeCell ref="C31:D31"/>
    <mergeCell ref="C32:D32"/>
    <mergeCell ref="C33:D33"/>
    <mergeCell ref="C34:D34"/>
    <mergeCell ref="C35:D35"/>
    <mergeCell ref="C36:D36"/>
    <mergeCell ref="A1:C1"/>
    <mergeCell ref="A2:C2"/>
    <mergeCell ref="A4:B4"/>
    <mergeCell ref="C4:D7"/>
    <mergeCell ref="A5:B5"/>
    <mergeCell ref="A6:B6"/>
    <mergeCell ref="C8:D8"/>
    <mergeCell ref="C9:D9"/>
    <mergeCell ref="C10:D10"/>
    <mergeCell ref="C11:D11"/>
    <mergeCell ref="C12:D12"/>
    <mergeCell ref="C13:D13"/>
    <mergeCell ref="C14:D14"/>
    <mergeCell ref="C15:D15"/>
    <mergeCell ref="A8:B8"/>
    <mergeCell ref="A9:B9"/>
    <mergeCell ref="A10:B10"/>
    <mergeCell ref="A12:B12"/>
    <mergeCell ref="A13:B13"/>
    <mergeCell ref="A15:B15"/>
    <mergeCell ref="A16:B1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21:B21"/>
    <mergeCell ref="A22:B22"/>
    <mergeCell ref="A24:B24"/>
    <mergeCell ref="A25:B25"/>
    <mergeCell ref="A26:B26"/>
    <mergeCell ref="A28:B28"/>
    <mergeCell ref="A29:B29"/>
    <mergeCell ref="A32:B32"/>
    <mergeCell ref="A35:B35"/>
    <mergeCell ref="A36:B36"/>
    <mergeCell ref="A38:B38"/>
    <mergeCell ref="A39:B39"/>
    <mergeCell ref="C39:D39"/>
    <mergeCell ref="C40:D40"/>
    <mergeCell ref="A85:B85"/>
    <mergeCell ref="A86:B86"/>
    <mergeCell ref="A41:B41"/>
    <mergeCell ref="C41:D41"/>
    <mergeCell ref="A42:B42"/>
    <mergeCell ref="C42:D42"/>
    <mergeCell ref="C43:D43"/>
    <mergeCell ref="A44:B44"/>
    <mergeCell ref="C44:D44"/>
    <mergeCell ref="A45:B45"/>
    <mergeCell ref="C45:D45"/>
    <mergeCell ref="C46:D46"/>
    <mergeCell ref="C47:D47"/>
    <mergeCell ref="C48:D48"/>
    <mergeCell ref="C49:D49"/>
    <mergeCell ref="C50:D50"/>
    <mergeCell ref="C51:D51"/>
    <mergeCell ref="A87:B87"/>
    <mergeCell ref="A69:B69"/>
    <mergeCell ref="A71:B71"/>
    <mergeCell ref="A72:B72"/>
    <mergeCell ref="A74:B74"/>
    <mergeCell ref="A76:B76"/>
    <mergeCell ref="A77:B77"/>
    <mergeCell ref="A83:B83"/>
    <mergeCell ref="C85:D85"/>
    <mergeCell ref="C86:D86"/>
    <mergeCell ref="C87:D87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8:D88"/>
    <mergeCell ref="C89:D89"/>
    <mergeCell ref="A90:B90"/>
    <mergeCell ref="C90:D90"/>
    <mergeCell ref="A96:B96"/>
    <mergeCell ref="C96:D96"/>
    <mergeCell ref="A91:B91"/>
    <mergeCell ref="C91:D91"/>
    <mergeCell ref="C92:D92"/>
    <mergeCell ref="A93:B93"/>
    <mergeCell ref="C93:D93"/>
    <mergeCell ref="C94:D94"/>
    <mergeCell ref="C95:D95"/>
    <mergeCell ref="A68:B68"/>
    <mergeCell ref="C68:D68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82:D82"/>
    <mergeCell ref="C83:D83"/>
    <mergeCell ref="C84:D84"/>
    <mergeCell ref="C61:D61"/>
    <mergeCell ref="C62:D62"/>
    <mergeCell ref="C63:D63"/>
    <mergeCell ref="C64:D64"/>
    <mergeCell ref="C65:D65"/>
    <mergeCell ref="C66:D66"/>
    <mergeCell ref="C67:D67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2"/>
  <cols>
    <col min="1" max="1" width="2.85546875" customWidth="1"/>
    <col min="2" max="2" width="34.85546875" customWidth="1"/>
    <col min="3" max="3" width="13.7109375" customWidth="1"/>
    <col min="4" max="4" width="11.28515625" customWidth="1"/>
    <col min="5" max="6" width="9.140625" customWidth="1"/>
    <col min="7" max="26" width="8" customWidth="1"/>
  </cols>
  <sheetData>
    <row r="1" spans="1:26" ht="12.75" customHeight="1">
      <c r="A1" s="79"/>
      <c r="B1" s="213" t="s">
        <v>105</v>
      </c>
      <c r="C1" s="214"/>
      <c r="D1" s="214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5.75" customHeight="1">
      <c r="A2" s="79"/>
      <c r="B2" s="215" t="s">
        <v>904</v>
      </c>
      <c r="C2" s="214"/>
      <c r="D2" s="214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ht="12.75" customHeight="1">
      <c r="A4" s="79"/>
      <c r="B4" s="89" t="s">
        <v>905</v>
      </c>
      <c r="C4" s="261" t="s">
        <v>998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2.75" customHeight="1">
      <c r="A5" s="79"/>
      <c r="B5" s="89" t="s">
        <v>109</v>
      </c>
      <c r="C5" s="262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2.75" customHeight="1">
      <c r="A6" s="79"/>
      <c r="B6" s="89" t="s">
        <v>111</v>
      </c>
      <c r="C6" s="263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2.75" customHeight="1">
      <c r="A7" s="79"/>
      <c r="B7" s="90" t="s">
        <v>981</v>
      </c>
      <c r="C7" s="91">
        <v>1588426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2" hidden="1" customHeight="1" outlineLevel="1">
      <c r="A8" s="79"/>
      <c r="B8" s="67" t="s">
        <v>999</v>
      </c>
      <c r="C8" s="92">
        <v>58369</v>
      </c>
      <c r="D8" s="79">
        <v>58369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12" hidden="1" customHeight="1" outlineLevel="2">
      <c r="A9" s="79"/>
      <c r="B9" s="67" t="s">
        <v>1000</v>
      </c>
      <c r="C9" s="92">
        <v>3000</v>
      </c>
      <c r="D9" s="79">
        <v>3000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23.25" hidden="1" customHeight="1" outlineLevel="2">
      <c r="A10" s="79"/>
      <c r="B10" s="67" t="s">
        <v>1001</v>
      </c>
      <c r="C10" s="92">
        <v>3000</v>
      </c>
      <c r="D10" s="79">
        <v>3000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2" hidden="1" customHeight="1" outlineLevel="2">
      <c r="A11" s="79"/>
      <c r="B11" s="67" t="s">
        <v>1002</v>
      </c>
      <c r="C11" s="92">
        <v>3000</v>
      </c>
      <c r="D11" s="79">
        <v>3000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2" hidden="1" customHeight="1" outlineLevel="2">
      <c r="A12" s="79"/>
      <c r="B12" s="67" t="s">
        <v>1003</v>
      </c>
      <c r="C12" s="92">
        <v>3000</v>
      </c>
      <c r="D12" s="79">
        <v>3000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2" hidden="1" customHeight="1" outlineLevel="2">
      <c r="A13" s="79"/>
      <c r="B13" s="67" t="s">
        <v>1004</v>
      </c>
      <c r="C13" s="92">
        <v>3000</v>
      </c>
      <c r="D13" s="79">
        <v>3000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2" hidden="1" customHeight="1" outlineLevel="2">
      <c r="A14" s="79"/>
      <c r="B14" s="67" t="s">
        <v>1005</v>
      </c>
      <c r="C14" s="92">
        <v>3000</v>
      </c>
      <c r="D14" s="79">
        <v>3000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2" hidden="1" customHeight="1" outlineLevel="2">
      <c r="A15" s="79"/>
      <c r="B15" s="67" t="s">
        <v>1006</v>
      </c>
      <c r="C15" s="92">
        <v>1000</v>
      </c>
      <c r="D15" s="79">
        <v>1000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2" hidden="1" customHeight="1" outlineLevel="2">
      <c r="A16" s="79"/>
      <c r="B16" s="67" t="s">
        <v>1007</v>
      </c>
      <c r="C16" s="92">
        <v>1000</v>
      </c>
      <c r="D16" s="79">
        <v>1000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2" hidden="1" customHeight="1" outlineLevel="2">
      <c r="A17" s="79"/>
      <c r="B17" s="67" t="s">
        <v>1008</v>
      </c>
      <c r="C17" s="92">
        <v>1000</v>
      </c>
      <c r="D17" s="79">
        <v>1000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2" hidden="1" customHeight="1" outlineLevel="2">
      <c r="A18" s="79"/>
      <c r="B18" s="67" t="s">
        <v>1009</v>
      </c>
      <c r="C18" s="92">
        <v>1000</v>
      </c>
      <c r="D18" s="79">
        <v>1000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2" hidden="1" customHeight="1" outlineLevel="2">
      <c r="A19" s="79"/>
      <c r="B19" s="67" t="s">
        <v>1010</v>
      </c>
      <c r="C19" s="92">
        <v>3000</v>
      </c>
      <c r="D19" s="79">
        <v>3000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2" hidden="1" customHeight="1" outlineLevel="2">
      <c r="A20" s="79"/>
      <c r="B20" s="67" t="s">
        <v>1011</v>
      </c>
      <c r="C20" s="92">
        <v>1000</v>
      </c>
      <c r="D20" s="79">
        <v>1000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2" hidden="1" customHeight="1" outlineLevel="2">
      <c r="A21" s="79"/>
      <c r="B21" s="67" t="s">
        <v>1012</v>
      </c>
      <c r="C21" s="92">
        <v>1000</v>
      </c>
      <c r="D21" s="79">
        <v>1000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2" hidden="1" customHeight="1" outlineLevel="2">
      <c r="A22" s="79"/>
      <c r="B22" s="67" t="s">
        <v>1013</v>
      </c>
      <c r="C22" s="92">
        <v>1000</v>
      </c>
      <c r="D22" s="79">
        <v>1000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2" hidden="1" customHeight="1" outlineLevel="2">
      <c r="A23" s="79"/>
      <c r="B23" s="67" t="s">
        <v>1014</v>
      </c>
      <c r="C23" s="92">
        <v>3000</v>
      </c>
      <c r="D23" s="79">
        <v>3000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2" hidden="1" customHeight="1" outlineLevel="2">
      <c r="A24" s="79"/>
      <c r="B24" s="67" t="s">
        <v>1015</v>
      </c>
      <c r="C24" s="92">
        <v>3000</v>
      </c>
      <c r="D24" s="79">
        <v>3000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2" hidden="1" customHeight="1" outlineLevel="2">
      <c r="A25" s="79"/>
      <c r="B25" s="67" t="s">
        <v>1016</v>
      </c>
      <c r="C25" s="92">
        <v>2000</v>
      </c>
      <c r="D25" s="79">
        <v>2000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2" hidden="1" customHeight="1" outlineLevel="2">
      <c r="A26" s="79"/>
      <c r="B26" s="67" t="s">
        <v>1017</v>
      </c>
      <c r="C26" s="92">
        <v>1000</v>
      </c>
      <c r="D26" s="79">
        <v>1000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2" hidden="1" customHeight="1" outlineLevel="2">
      <c r="A27" s="79"/>
      <c r="B27" s="67" t="s">
        <v>1018</v>
      </c>
      <c r="C27" s="92">
        <v>2000</v>
      </c>
      <c r="D27" s="79">
        <v>2000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2" hidden="1" customHeight="1" outlineLevel="2">
      <c r="A28" s="79"/>
      <c r="B28" s="67" t="s">
        <v>1019</v>
      </c>
      <c r="C28" s="92">
        <v>1000</v>
      </c>
      <c r="D28" s="79">
        <v>1000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2" hidden="1" customHeight="1" outlineLevel="2">
      <c r="A29" s="79"/>
      <c r="B29" s="67" t="s">
        <v>1020</v>
      </c>
      <c r="C29" s="92">
        <v>1000</v>
      </c>
      <c r="D29" s="79">
        <v>1000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2" hidden="1" customHeight="1" outlineLevel="2">
      <c r="A30" s="79"/>
      <c r="B30" s="67" t="s">
        <v>1021</v>
      </c>
      <c r="C30" s="92">
        <v>3000</v>
      </c>
      <c r="D30" s="79">
        <v>3000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2" hidden="1" customHeight="1" outlineLevel="2">
      <c r="A31" s="79"/>
      <c r="B31" s="67" t="s">
        <v>1022</v>
      </c>
      <c r="C31" s="92">
        <v>2000</v>
      </c>
      <c r="D31" s="79">
        <v>2000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2" hidden="1" customHeight="1" outlineLevel="2">
      <c r="A32" s="79"/>
      <c r="B32" s="67" t="s">
        <v>1023</v>
      </c>
      <c r="C32" s="92">
        <v>1000</v>
      </c>
      <c r="D32" s="79">
        <v>1000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2" hidden="1" customHeight="1" outlineLevel="2">
      <c r="A33" s="79"/>
      <c r="B33" s="67" t="s">
        <v>1024</v>
      </c>
      <c r="C33" s="92">
        <v>1000</v>
      </c>
      <c r="D33" s="79">
        <v>1000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2" hidden="1" customHeight="1" outlineLevel="2">
      <c r="A34" s="79"/>
      <c r="B34" s="67" t="s">
        <v>1025</v>
      </c>
      <c r="C34" s="92">
        <v>1000</v>
      </c>
      <c r="D34" s="79">
        <v>1000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2" hidden="1" customHeight="1" outlineLevel="2">
      <c r="A35" s="79"/>
      <c r="B35" s="67" t="s">
        <v>1026</v>
      </c>
      <c r="C35" s="92">
        <v>2000</v>
      </c>
      <c r="D35" s="79">
        <v>2000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2" hidden="1" customHeight="1" outlineLevel="2">
      <c r="A36" s="79"/>
      <c r="B36" s="67" t="s">
        <v>1027</v>
      </c>
      <c r="C36" s="92">
        <v>3000</v>
      </c>
      <c r="D36" s="79">
        <v>3000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2" hidden="1" customHeight="1" outlineLevel="2">
      <c r="A37" s="79"/>
      <c r="B37" s="67" t="s">
        <v>1028</v>
      </c>
      <c r="C37" s="93">
        <v>369</v>
      </c>
      <c r="D37" s="79">
        <v>369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2" hidden="1" customHeight="1" outlineLevel="2">
      <c r="A38" s="79"/>
      <c r="B38" s="67" t="s">
        <v>1029</v>
      </c>
      <c r="C38" s="92">
        <v>1000</v>
      </c>
      <c r="D38" s="79">
        <v>1000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2" hidden="1" customHeight="1" outlineLevel="2">
      <c r="A39" s="79"/>
      <c r="B39" s="67" t="s">
        <v>1030</v>
      </c>
      <c r="C39" s="92">
        <v>3000</v>
      </c>
      <c r="D39" s="79">
        <v>3000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2" hidden="1" customHeight="1" outlineLevel="1">
      <c r="A40" s="79"/>
      <c r="B40" s="67" t="s">
        <v>982</v>
      </c>
      <c r="C40" s="92">
        <v>107000</v>
      </c>
      <c r="D40" s="79">
        <v>107000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2" hidden="1" customHeight="1" outlineLevel="2">
      <c r="A41" s="79"/>
      <c r="B41" s="67" t="s">
        <v>1031</v>
      </c>
      <c r="C41" s="92">
        <v>99000</v>
      </c>
      <c r="D41" s="79">
        <v>99000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2" hidden="1" customHeight="1" outlineLevel="2">
      <c r="A42" s="79"/>
      <c r="B42" s="67" t="s">
        <v>983</v>
      </c>
      <c r="C42" s="92">
        <v>8000</v>
      </c>
      <c r="D42" s="79">
        <v>8000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2" hidden="1" customHeight="1" outlineLevel="1">
      <c r="A43" s="79"/>
      <c r="B43" s="67" t="s">
        <v>1032</v>
      </c>
      <c r="C43" s="92">
        <v>10500</v>
      </c>
      <c r="D43" s="79">
        <v>10500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2" hidden="1" customHeight="1" outlineLevel="2">
      <c r="A44" s="79"/>
      <c r="B44" s="67" t="s">
        <v>1033</v>
      </c>
      <c r="C44" s="92">
        <v>2000</v>
      </c>
      <c r="D44" s="79">
        <v>2000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2" hidden="1" customHeight="1" outlineLevel="2">
      <c r="A45" s="79"/>
      <c r="B45" s="67" t="s">
        <v>1034</v>
      </c>
      <c r="C45" s="92">
        <v>1500</v>
      </c>
      <c r="D45" s="79">
        <v>1500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2" hidden="1" customHeight="1" outlineLevel="2">
      <c r="A46" s="79"/>
      <c r="B46" s="67" t="s">
        <v>1035</v>
      </c>
      <c r="C46" s="92">
        <v>1000</v>
      </c>
      <c r="D46" s="79">
        <v>1000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2" hidden="1" customHeight="1" outlineLevel="2">
      <c r="A47" s="79"/>
      <c r="B47" s="67" t="s">
        <v>1036</v>
      </c>
      <c r="C47" s="92">
        <v>1500</v>
      </c>
      <c r="D47" s="79">
        <v>1500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2" hidden="1" customHeight="1" outlineLevel="2">
      <c r="A48" s="79"/>
      <c r="B48" s="67" t="s">
        <v>1037</v>
      </c>
      <c r="C48" s="92">
        <v>2000</v>
      </c>
      <c r="D48" s="79">
        <v>2000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2" hidden="1" customHeight="1" outlineLevel="2">
      <c r="A49" s="79"/>
      <c r="B49" s="67" t="s">
        <v>1038</v>
      </c>
      <c r="C49" s="92">
        <v>1000</v>
      </c>
      <c r="D49" s="79">
        <v>1000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2" hidden="1" customHeight="1" outlineLevel="2">
      <c r="A50" s="79"/>
      <c r="B50" s="67" t="s">
        <v>1039</v>
      </c>
      <c r="C50" s="92">
        <v>1500</v>
      </c>
      <c r="D50" s="79">
        <v>1500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2" hidden="1" customHeight="1" outlineLevel="1">
      <c r="A51" s="79"/>
      <c r="B51" s="67" t="s">
        <v>985</v>
      </c>
      <c r="C51" s="93">
        <v>100</v>
      </c>
      <c r="D51" s="79">
        <v>100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2" hidden="1" customHeight="1" outlineLevel="2">
      <c r="A52" s="79"/>
      <c r="B52" s="67" t="s">
        <v>986</v>
      </c>
      <c r="C52" s="93">
        <v>50</v>
      </c>
      <c r="D52" s="79">
        <v>50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2" hidden="1" customHeight="1" outlineLevel="2">
      <c r="A53" s="79"/>
      <c r="B53" s="67" t="s">
        <v>988</v>
      </c>
      <c r="C53" s="93">
        <v>50</v>
      </c>
      <c r="D53" s="79">
        <v>50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2" hidden="1" customHeight="1" outlineLevel="1">
      <c r="A54" s="79"/>
      <c r="B54" s="67" t="s">
        <v>1040</v>
      </c>
      <c r="C54" s="92">
        <v>27734</v>
      </c>
      <c r="D54" s="79">
        <v>27734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2" hidden="1" customHeight="1" outlineLevel="2">
      <c r="A55" s="79"/>
      <c r="B55" s="67" t="s">
        <v>1041</v>
      </c>
      <c r="C55" s="92">
        <v>5090</v>
      </c>
      <c r="D55" s="79">
        <v>5090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23.25" hidden="1" customHeight="1" outlineLevel="2">
      <c r="A56" s="79"/>
      <c r="B56" s="67" t="s">
        <v>1042</v>
      </c>
      <c r="C56" s="92">
        <v>6854</v>
      </c>
      <c r="D56" s="79">
        <v>6854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2" hidden="1" customHeight="1" outlineLevel="2">
      <c r="A57" s="79"/>
      <c r="B57" s="67" t="s">
        <v>1043</v>
      </c>
      <c r="C57" s="92">
        <v>1316</v>
      </c>
      <c r="D57" s="79">
        <v>1316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2" hidden="1" customHeight="1" outlineLevel="2">
      <c r="A58" s="79"/>
      <c r="B58" s="67" t="s">
        <v>1044</v>
      </c>
      <c r="C58" s="93">
        <v>975</v>
      </c>
      <c r="D58" s="79">
        <v>975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23.25" hidden="1" customHeight="1" outlineLevel="2">
      <c r="A59" s="79"/>
      <c r="B59" s="67" t="s">
        <v>1045</v>
      </c>
      <c r="C59" s="92">
        <v>4500</v>
      </c>
      <c r="D59" s="79">
        <v>4500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2" hidden="1" customHeight="1" outlineLevel="2">
      <c r="A60" s="79"/>
      <c r="B60" s="67" t="s">
        <v>1046</v>
      </c>
      <c r="C60" s="92">
        <v>1000</v>
      </c>
      <c r="D60" s="79">
        <v>1000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2" hidden="1" customHeight="1" outlineLevel="2">
      <c r="A61" s="79"/>
      <c r="B61" s="67" t="s">
        <v>1047</v>
      </c>
      <c r="C61" s="92">
        <v>1000</v>
      </c>
      <c r="D61" s="79">
        <v>1000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2" hidden="1" customHeight="1" outlineLevel="2">
      <c r="A62" s="79"/>
      <c r="B62" s="67" t="s">
        <v>1048</v>
      </c>
      <c r="C62" s="92">
        <v>1000</v>
      </c>
      <c r="D62" s="79">
        <v>1000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23.25" hidden="1" customHeight="1" outlineLevel="2">
      <c r="A63" s="79"/>
      <c r="B63" s="67" t="s">
        <v>1049</v>
      </c>
      <c r="C63" s="92">
        <v>5000</v>
      </c>
      <c r="D63" s="79">
        <v>5000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2" hidden="1" customHeight="1" outlineLevel="2">
      <c r="A64" s="79"/>
      <c r="B64" s="67" t="s">
        <v>1050</v>
      </c>
      <c r="C64" s="92">
        <v>1001</v>
      </c>
      <c r="D64" s="79">
        <v>1001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2" hidden="1" customHeight="1" outlineLevel="1">
      <c r="A65" s="79"/>
      <c r="B65" s="67" t="s">
        <v>1051</v>
      </c>
      <c r="C65" s="92">
        <v>1384723</v>
      </c>
      <c r="D65" s="79">
        <v>1384723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2" hidden="1" customHeight="1" outlineLevel="2">
      <c r="A66" s="79"/>
      <c r="B66" s="67" t="s">
        <v>1052</v>
      </c>
      <c r="C66" s="92">
        <v>1950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2" hidden="1" customHeight="1" outlineLevel="2">
      <c r="A67" s="79"/>
      <c r="B67" s="67" t="s">
        <v>1053</v>
      </c>
      <c r="C67" s="92">
        <v>5500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2" hidden="1" customHeight="1" outlineLevel="2">
      <c r="A68" s="79"/>
      <c r="B68" s="67" t="s">
        <v>1054</v>
      </c>
      <c r="C68" s="92">
        <v>2300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2" hidden="1" customHeight="1" outlineLevel="2">
      <c r="A69" s="79"/>
      <c r="B69" s="67" t="s">
        <v>1055</v>
      </c>
      <c r="C69" s="92">
        <v>3011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2" hidden="1" customHeight="1" outlineLevel="2">
      <c r="A70" s="79"/>
      <c r="B70" s="67" t="s">
        <v>1056</v>
      </c>
      <c r="C70" s="92">
        <v>11000</v>
      </c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2" hidden="1" customHeight="1" outlineLevel="2">
      <c r="A71" s="79"/>
      <c r="B71" s="67" t="s">
        <v>1041</v>
      </c>
      <c r="C71" s="92">
        <v>37411</v>
      </c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2" hidden="1" customHeight="1" outlineLevel="2">
      <c r="A72" s="79"/>
      <c r="B72" s="67" t="s">
        <v>1057</v>
      </c>
      <c r="C72" s="92">
        <v>14472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2" hidden="1" customHeight="1" outlineLevel="2">
      <c r="A73" s="79"/>
      <c r="B73" s="67" t="s">
        <v>1058</v>
      </c>
      <c r="C73" s="93">
        <v>689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2" hidden="1" customHeight="1" outlineLevel="2">
      <c r="A74" s="79"/>
      <c r="B74" s="67" t="s">
        <v>1059</v>
      </c>
      <c r="C74" s="92">
        <v>5931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23.25" hidden="1" customHeight="1" outlineLevel="2">
      <c r="A75" s="79"/>
      <c r="B75" s="67" t="s">
        <v>1060</v>
      </c>
      <c r="C75" s="92">
        <v>4668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2" hidden="1" customHeight="1" outlineLevel="2">
      <c r="A76" s="79"/>
      <c r="B76" s="67" t="s">
        <v>1061</v>
      </c>
      <c r="C76" s="92">
        <v>14608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2" hidden="1" customHeight="1" outlineLevel="2">
      <c r="A77" s="79"/>
      <c r="B77" s="67" t="s">
        <v>1062</v>
      </c>
      <c r="C77" s="92">
        <v>5931</v>
      </c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23.25" hidden="1" customHeight="1" outlineLevel="2">
      <c r="A78" s="79"/>
      <c r="B78" s="67" t="s">
        <v>1063</v>
      </c>
      <c r="C78" s="92">
        <v>1416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2" hidden="1" customHeight="1" outlineLevel="2">
      <c r="A79" s="79"/>
      <c r="B79" s="67" t="s">
        <v>1064</v>
      </c>
      <c r="C79" s="92">
        <v>1320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2" hidden="1" customHeight="1" outlineLevel="2">
      <c r="A80" s="79"/>
      <c r="B80" s="67" t="s">
        <v>1065</v>
      </c>
      <c r="C80" s="92">
        <v>1238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2" hidden="1" customHeight="1" outlineLevel="2">
      <c r="A81" s="79"/>
      <c r="B81" s="67" t="s">
        <v>1066</v>
      </c>
      <c r="C81" s="92">
        <v>19539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2" hidden="1" customHeight="1" outlineLevel="2">
      <c r="A82" s="79"/>
      <c r="B82" s="67" t="s">
        <v>1067</v>
      </c>
      <c r="C82" s="93">
        <v>352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2" hidden="1" customHeight="1" outlineLevel="2">
      <c r="A83" s="79"/>
      <c r="B83" s="67" t="s">
        <v>1068</v>
      </c>
      <c r="C83" s="92">
        <v>3000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2" hidden="1" customHeight="1" outlineLevel="2">
      <c r="A84" s="79"/>
      <c r="B84" s="67" t="s">
        <v>1069</v>
      </c>
      <c r="C84" s="92">
        <v>3000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2" hidden="1" customHeight="1" outlineLevel="2">
      <c r="A85" s="79"/>
      <c r="B85" s="67" t="s">
        <v>1070</v>
      </c>
      <c r="C85" s="92">
        <v>3632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23.25" hidden="1" customHeight="1" outlineLevel="2">
      <c r="A86" s="79"/>
      <c r="B86" s="67" t="s">
        <v>1071</v>
      </c>
      <c r="C86" s="92">
        <v>1850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23.25" hidden="1" customHeight="1" outlineLevel="2">
      <c r="A87" s="79"/>
      <c r="B87" s="67" t="s">
        <v>1072</v>
      </c>
      <c r="C87" s="92">
        <v>6384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2" hidden="1" customHeight="1" outlineLevel="2">
      <c r="A88" s="79"/>
      <c r="B88" s="67" t="s">
        <v>1073</v>
      </c>
      <c r="C88" s="92">
        <v>12000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2" hidden="1" customHeight="1" outlineLevel="2">
      <c r="A89" s="79"/>
      <c r="B89" s="67" t="s">
        <v>1074</v>
      </c>
      <c r="C89" s="92">
        <v>4000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2" hidden="1" customHeight="1" outlineLevel="2">
      <c r="A90" s="79"/>
      <c r="B90" s="67" t="s">
        <v>1075</v>
      </c>
      <c r="C90" s="92">
        <v>10000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2" hidden="1" customHeight="1" outlineLevel="2">
      <c r="A91" s="79"/>
      <c r="B91" s="67" t="s">
        <v>1076</v>
      </c>
      <c r="C91" s="93">
        <v>59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2" hidden="1" customHeight="1" outlineLevel="2">
      <c r="A92" s="79"/>
      <c r="B92" s="67" t="s">
        <v>1077</v>
      </c>
      <c r="C92" s="92">
        <v>1220</v>
      </c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2" hidden="1" customHeight="1" outlineLevel="2">
      <c r="A93" s="79"/>
      <c r="B93" s="67" t="s">
        <v>1078</v>
      </c>
      <c r="C93" s="92">
        <v>5000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2" hidden="1" customHeight="1" outlineLevel="2">
      <c r="A94" s="79"/>
      <c r="B94" s="67" t="s">
        <v>1079</v>
      </c>
      <c r="C94" s="92">
        <v>1391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2" hidden="1" customHeight="1" outlineLevel="2">
      <c r="A95" s="79"/>
      <c r="B95" s="67" t="s">
        <v>1080</v>
      </c>
      <c r="C95" s="92">
        <v>3789</v>
      </c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2" hidden="1" customHeight="1" outlineLevel="2">
      <c r="A96" s="79"/>
      <c r="B96" s="67" t="s">
        <v>1081</v>
      </c>
      <c r="C96" s="92">
        <v>7258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2" hidden="1" customHeight="1" outlineLevel="2">
      <c r="A97" s="79"/>
      <c r="B97" s="67" t="s">
        <v>1082</v>
      </c>
      <c r="C97" s="92">
        <v>13950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2" hidden="1" customHeight="1" outlineLevel="2">
      <c r="A98" s="79"/>
      <c r="B98" s="67" t="s">
        <v>1083</v>
      </c>
      <c r="C98" s="92">
        <v>8500</v>
      </c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2" hidden="1" customHeight="1" outlineLevel="2">
      <c r="A99" s="79"/>
      <c r="B99" s="67" t="s">
        <v>1084</v>
      </c>
      <c r="C99" s="92">
        <v>1359</v>
      </c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2" hidden="1" customHeight="1" outlineLevel="2">
      <c r="A100" s="79"/>
      <c r="B100" s="67" t="s">
        <v>1085</v>
      </c>
      <c r="C100" s="92">
        <v>50259</v>
      </c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2" hidden="1" customHeight="1" outlineLevel="2">
      <c r="A101" s="79"/>
      <c r="B101" s="67" t="s">
        <v>1086</v>
      </c>
      <c r="C101" s="92">
        <v>7314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2" hidden="1" customHeight="1" outlineLevel="2">
      <c r="A102" s="79"/>
      <c r="B102" s="67" t="s">
        <v>1087</v>
      </c>
      <c r="C102" s="92">
        <v>2000</v>
      </c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2" hidden="1" customHeight="1" outlineLevel="2">
      <c r="A103" s="79"/>
      <c r="B103" s="67" t="s">
        <v>1088</v>
      </c>
      <c r="C103" s="92">
        <v>60000</v>
      </c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2" hidden="1" customHeight="1" outlineLevel="2">
      <c r="A104" s="79"/>
      <c r="B104" s="67" t="s">
        <v>1089</v>
      </c>
      <c r="C104" s="92">
        <v>1104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2" hidden="1" customHeight="1" outlineLevel="2">
      <c r="A105" s="79"/>
      <c r="B105" s="67" t="s">
        <v>1090</v>
      </c>
      <c r="C105" s="92">
        <v>3900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2" hidden="1" customHeight="1" outlineLevel="2">
      <c r="A106" s="79"/>
      <c r="B106" s="67" t="s">
        <v>1091</v>
      </c>
      <c r="C106" s="92">
        <v>1379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2" hidden="1" customHeight="1" outlineLevel="2">
      <c r="A107" s="79"/>
      <c r="B107" s="67" t="s">
        <v>1092</v>
      </c>
      <c r="C107" s="92">
        <v>1382</v>
      </c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2" hidden="1" customHeight="1" outlineLevel="2">
      <c r="A108" s="79"/>
      <c r="B108" s="67" t="s">
        <v>1093</v>
      </c>
      <c r="C108" s="92">
        <v>3105</v>
      </c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2" hidden="1" customHeight="1" outlineLevel="2">
      <c r="A109" s="79"/>
      <c r="B109" s="67" t="s">
        <v>1094</v>
      </c>
      <c r="C109" s="92">
        <v>15000</v>
      </c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2" hidden="1" customHeight="1" outlineLevel="2">
      <c r="A110" s="79"/>
      <c r="B110" s="67" t="s">
        <v>1095</v>
      </c>
      <c r="C110" s="92">
        <v>1320</v>
      </c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2" hidden="1" customHeight="1" outlineLevel="2">
      <c r="A111" s="79"/>
      <c r="B111" s="67" t="s">
        <v>1096</v>
      </c>
      <c r="C111" s="92">
        <v>2768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2" hidden="1" customHeight="1" outlineLevel="2">
      <c r="A112" s="79"/>
      <c r="B112" s="67" t="s">
        <v>1097</v>
      </c>
      <c r="C112" s="92">
        <v>2280</v>
      </c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2" hidden="1" customHeight="1" outlineLevel="2">
      <c r="A113" s="79"/>
      <c r="B113" s="67" t="s">
        <v>1098</v>
      </c>
      <c r="C113" s="92">
        <v>1436</v>
      </c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2" hidden="1" customHeight="1" outlineLevel="2">
      <c r="A114" s="79"/>
      <c r="B114" s="67" t="s">
        <v>1099</v>
      </c>
      <c r="C114" s="92">
        <v>7000</v>
      </c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2" hidden="1" customHeight="1" outlineLevel="2">
      <c r="A115" s="79"/>
      <c r="B115" s="67" t="s">
        <v>1100</v>
      </c>
      <c r="C115" s="92">
        <v>3000</v>
      </c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2" hidden="1" customHeight="1" outlineLevel="2">
      <c r="A116" s="79"/>
      <c r="B116" s="67" t="s">
        <v>1101</v>
      </c>
      <c r="C116" s="92">
        <v>6039</v>
      </c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2" hidden="1" customHeight="1" outlineLevel="2">
      <c r="A117" s="79"/>
      <c r="B117" s="67" t="s">
        <v>1102</v>
      </c>
      <c r="C117" s="92">
        <v>1890</v>
      </c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2" hidden="1" customHeight="1" outlineLevel="2">
      <c r="A118" s="79"/>
      <c r="B118" s="67" t="s">
        <v>1103</v>
      </c>
      <c r="C118" s="92">
        <v>3785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2" hidden="1" customHeight="1" outlineLevel="2">
      <c r="A119" s="79"/>
      <c r="B119" s="67" t="s">
        <v>1104</v>
      </c>
      <c r="C119" s="92">
        <v>3150</v>
      </c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2" hidden="1" customHeight="1" outlineLevel="2">
      <c r="A120" s="79"/>
      <c r="B120" s="67" t="s">
        <v>1105</v>
      </c>
      <c r="C120" s="92">
        <v>2833</v>
      </c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23.25" hidden="1" customHeight="1" outlineLevel="2">
      <c r="A121" s="79"/>
      <c r="B121" s="67" t="s">
        <v>1106</v>
      </c>
      <c r="C121" s="92">
        <v>1850</v>
      </c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2" hidden="1" customHeight="1" outlineLevel="2">
      <c r="A122" s="79"/>
      <c r="B122" s="67" t="s">
        <v>1107</v>
      </c>
      <c r="C122" s="92">
        <v>1238</v>
      </c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2" hidden="1" customHeight="1" outlineLevel="2">
      <c r="A123" s="79"/>
      <c r="B123" s="67" t="s">
        <v>1108</v>
      </c>
      <c r="C123" s="92">
        <v>10000</v>
      </c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2" hidden="1" customHeight="1" outlineLevel="2">
      <c r="A124" s="79"/>
      <c r="B124" s="67" t="s">
        <v>1109</v>
      </c>
      <c r="C124" s="92">
        <v>2500</v>
      </c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2" hidden="1" customHeight="1" outlineLevel="2">
      <c r="A125" s="79"/>
      <c r="B125" s="67" t="s">
        <v>1110</v>
      </c>
      <c r="C125" s="92">
        <v>1950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2" hidden="1" customHeight="1" outlineLevel="2">
      <c r="A126" s="79"/>
      <c r="B126" s="67" t="s">
        <v>1111</v>
      </c>
      <c r="C126" s="92">
        <v>1500</v>
      </c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2" hidden="1" customHeight="1" outlineLevel="2">
      <c r="A127" s="79"/>
      <c r="B127" s="67" t="s">
        <v>1112</v>
      </c>
      <c r="C127" s="92">
        <v>1500</v>
      </c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2" hidden="1" customHeight="1" outlineLevel="2">
      <c r="A128" s="79"/>
      <c r="B128" s="67" t="s">
        <v>1113</v>
      </c>
      <c r="C128" s="92">
        <v>3000</v>
      </c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2" hidden="1" customHeight="1" outlineLevel="2">
      <c r="A129" s="79"/>
      <c r="B129" s="67" t="s">
        <v>1114</v>
      </c>
      <c r="C129" s="92">
        <v>25684</v>
      </c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2" hidden="1" customHeight="1" outlineLevel="2">
      <c r="A130" s="79"/>
      <c r="B130" s="67" t="s">
        <v>1115</v>
      </c>
      <c r="C130" s="92">
        <v>3000</v>
      </c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23.25" hidden="1" customHeight="1" outlineLevel="2">
      <c r="A131" s="79"/>
      <c r="B131" s="67" t="s">
        <v>1116</v>
      </c>
      <c r="C131" s="92">
        <v>1890</v>
      </c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23.25" hidden="1" customHeight="1" outlineLevel="2">
      <c r="A132" s="79"/>
      <c r="B132" s="67" t="s">
        <v>1117</v>
      </c>
      <c r="C132" s="92">
        <v>1890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2" hidden="1" customHeight="1" outlineLevel="2">
      <c r="A133" s="79"/>
      <c r="B133" s="67" t="s">
        <v>1118</v>
      </c>
      <c r="C133" s="92">
        <v>1000</v>
      </c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2" hidden="1" customHeight="1" outlineLevel="2">
      <c r="A134" s="79"/>
      <c r="B134" s="67" t="s">
        <v>1119</v>
      </c>
      <c r="C134" s="92">
        <v>1000</v>
      </c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2" hidden="1" customHeight="1" outlineLevel="2">
      <c r="A135" s="79"/>
      <c r="B135" s="67" t="s">
        <v>1120</v>
      </c>
      <c r="C135" s="92">
        <v>1000</v>
      </c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2" hidden="1" customHeight="1" outlineLevel="2">
      <c r="A136" s="79"/>
      <c r="B136" s="67" t="s">
        <v>1121</v>
      </c>
      <c r="C136" s="92">
        <v>1000</v>
      </c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2" hidden="1" customHeight="1" outlineLevel="2">
      <c r="A137" s="79"/>
      <c r="B137" s="67" t="s">
        <v>1122</v>
      </c>
      <c r="C137" s="92">
        <v>1000</v>
      </c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2" hidden="1" customHeight="1" outlineLevel="2">
      <c r="A138" s="79"/>
      <c r="B138" s="67" t="s">
        <v>1123</v>
      </c>
      <c r="C138" s="92">
        <v>1000</v>
      </c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2" hidden="1" customHeight="1" outlineLevel="2">
      <c r="A139" s="79"/>
      <c r="B139" s="67" t="s">
        <v>1124</v>
      </c>
      <c r="C139" s="92">
        <v>1000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2" hidden="1" customHeight="1" outlineLevel="2">
      <c r="A140" s="79"/>
      <c r="B140" s="67" t="s">
        <v>1125</v>
      </c>
      <c r="C140" s="92">
        <v>1000</v>
      </c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2" hidden="1" customHeight="1" outlineLevel="2">
      <c r="A141" s="79"/>
      <c r="B141" s="67" t="s">
        <v>1126</v>
      </c>
      <c r="C141" s="92">
        <v>1000</v>
      </c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2" hidden="1" customHeight="1" outlineLevel="2">
      <c r="A142" s="79"/>
      <c r="B142" s="67" t="s">
        <v>1127</v>
      </c>
      <c r="C142" s="92">
        <v>1000</v>
      </c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2" hidden="1" customHeight="1" outlineLevel="2">
      <c r="A143" s="79"/>
      <c r="B143" s="67" t="s">
        <v>1128</v>
      </c>
      <c r="C143" s="92">
        <v>1000</v>
      </c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2" hidden="1" customHeight="1" outlineLevel="2">
      <c r="A144" s="79"/>
      <c r="B144" s="67" t="s">
        <v>1129</v>
      </c>
      <c r="C144" s="92">
        <v>1000</v>
      </c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2" hidden="1" customHeight="1" outlineLevel="2">
      <c r="A145" s="79"/>
      <c r="B145" s="67" t="s">
        <v>1130</v>
      </c>
      <c r="C145" s="92">
        <v>1000</v>
      </c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2" hidden="1" customHeight="1" outlineLevel="2">
      <c r="A146" s="79"/>
      <c r="B146" s="67" t="s">
        <v>1131</v>
      </c>
      <c r="C146" s="92">
        <v>1000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2" hidden="1" customHeight="1" outlineLevel="2">
      <c r="A147" s="79"/>
      <c r="B147" s="67" t="s">
        <v>1132</v>
      </c>
      <c r="C147" s="92">
        <v>1000</v>
      </c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2" hidden="1" customHeight="1" outlineLevel="2">
      <c r="A148" s="79"/>
      <c r="B148" s="67" t="s">
        <v>1133</v>
      </c>
      <c r="C148" s="93">
        <v>500</v>
      </c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2" hidden="1" customHeight="1" outlineLevel="2">
      <c r="A149" s="79"/>
      <c r="B149" s="67" t="s">
        <v>1134</v>
      </c>
      <c r="C149" s="92">
        <v>1000</v>
      </c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2" hidden="1" customHeight="1" outlineLevel="2">
      <c r="A150" s="79"/>
      <c r="B150" s="67" t="s">
        <v>1135</v>
      </c>
      <c r="C150" s="92">
        <v>1000</v>
      </c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2" hidden="1" customHeight="1" outlineLevel="2">
      <c r="A151" s="79"/>
      <c r="B151" s="67" t="s">
        <v>1136</v>
      </c>
      <c r="C151" s="92">
        <v>1000</v>
      </c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2" hidden="1" customHeight="1" outlineLevel="2">
      <c r="A152" s="79"/>
      <c r="B152" s="67" t="s">
        <v>1137</v>
      </c>
      <c r="C152" s="92">
        <v>2000</v>
      </c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2" hidden="1" customHeight="1" outlineLevel="2">
      <c r="A153" s="79"/>
      <c r="B153" s="67" t="s">
        <v>1138</v>
      </c>
      <c r="C153" s="92">
        <v>1000</v>
      </c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2" hidden="1" customHeight="1" outlineLevel="2">
      <c r="A154" s="79"/>
      <c r="B154" s="67" t="s">
        <v>1139</v>
      </c>
      <c r="C154" s="92">
        <v>1000</v>
      </c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2" hidden="1" customHeight="1" outlineLevel="2">
      <c r="A155" s="79"/>
      <c r="B155" s="67" t="s">
        <v>1140</v>
      </c>
      <c r="C155" s="93">
        <v>500</v>
      </c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2" hidden="1" customHeight="1" outlineLevel="2">
      <c r="A156" s="79"/>
      <c r="B156" s="67" t="s">
        <v>1141</v>
      </c>
      <c r="C156" s="93">
        <v>500</v>
      </c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2" hidden="1" customHeight="1" outlineLevel="2">
      <c r="A157" s="79"/>
      <c r="B157" s="67" t="s">
        <v>1142</v>
      </c>
      <c r="C157" s="92">
        <v>1000</v>
      </c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2" hidden="1" customHeight="1" outlineLevel="2">
      <c r="A158" s="79"/>
      <c r="B158" s="67" t="s">
        <v>1143</v>
      </c>
      <c r="C158" s="92">
        <v>1000</v>
      </c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2" hidden="1" customHeight="1" outlineLevel="2">
      <c r="A159" s="79"/>
      <c r="B159" s="67" t="s">
        <v>1144</v>
      </c>
      <c r="C159" s="92">
        <v>1000</v>
      </c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2" hidden="1" customHeight="1" outlineLevel="2">
      <c r="A160" s="79"/>
      <c r="B160" s="67" t="s">
        <v>1145</v>
      </c>
      <c r="C160" s="92">
        <v>1000</v>
      </c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2" hidden="1" customHeight="1" outlineLevel="2">
      <c r="A161" s="79"/>
      <c r="B161" s="67" t="s">
        <v>1146</v>
      </c>
      <c r="C161" s="92">
        <v>1000</v>
      </c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2" hidden="1" customHeight="1" outlineLevel="2">
      <c r="A162" s="79"/>
      <c r="B162" s="67" t="s">
        <v>1147</v>
      </c>
      <c r="C162" s="92">
        <v>1000</v>
      </c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2" hidden="1" customHeight="1" outlineLevel="2">
      <c r="A163" s="79"/>
      <c r="B163" s="67" t="s">
        <v>1148</v>
      </c>
      <c r="C163" s="92">
        <v>1000</v>
      </c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2" hidden="1" customHeight="1" outlineLevel="2">
      <c r="A164" s="79"/>
      <c r="B164" s="67" t="s">
        <v>1149</v>
      </c>
      <c r="C164" s="92">
        <v>1000</v>
      </c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2" hidden="1" customHeight="1" outlineLevel="2">
      <c r="A165" s="79"/>
      <c r="B165" s="67" t="s">
        <v>1150</v>
      </c>
      <c r="C165" s="92">
        <v>1000</v>
      </c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2" hidden="1" customHeight="1" outlineLevel="2">
      <c r="A166" s="79"/>
      <c r="B166" s="67" t="s">
        <v>1151</v>
      </c>
      <c r="C166" s="92">
        <v>1000</v>
      </c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2" hidden="1" customHeight="1" outlineLevel="2">
      <c r="A167" s="79"/>
      <c r="B167" s="67" t="s">
        <v>1152</v>
      </c>
      <c r="C167" s="92">
        <v>1000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2" hidden="1" customHeight="1" outlineLevel="2">
      <c r="A168" s="79"/>
      <c r="B168" s="67" t="s">
        <v>1153</v>
      </c>
      <c r="C168" s="92">
        <v>1000</v>
      </c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2" hidden="1" customHeight="1" outlineLevel="2">
      <c r="A169" s="79"/>
      <c r="B169" s="67" t="s">
        <v>1154</v>
      </c>
      <c r="C169" s="92">
        <v>1000</v>
      </c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2" hidden="1" customHeight="1" outlineLevel="2">
      <c r="A170" s="79"/>
      <c r="B170" s="67" t="s">
        <v>1155</v>
      </c>
      <c r="C170" s="92">
        <v>1000</v>
      </c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2" hidden="1" customHeight="1" outlineLevel="2">
      <c r="A171" s="79"/>
      <c r="B171" s="67" t="s">
        <v>1156</v>
      </c>
      <c r="C171" s="92">
        <v>1000</v>
      </c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2" hidden="1" customHeight="1" outlineLevel="2">
      <c r="A172" s="79"/>
      <c r="B172" s="67" t="s">
        <v>1157</v>
      </c>
      <c r="C172" s="92">
        <v>1000</v>
      </c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2" hidden="1" customHeight="1" outlineLevel="2">
      <c r="A173" s="79"/>
      <c r="B173" s="67" t="s">
        <v>1158</v>
      </c>
      <c r="C173" s="92">
        <v>1000</v>
      </c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2" hidden="1" customHeight="1" outlineLevel="2">
      <c r="A174" s="79"/>
      <c r="B174" s="67" t="s">
        <v>1159</v>
      </c>
      <c r="C174" s="92">
        <v>1000</v>
      </c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2" hidden="1" customHeight="1" outlineLevel="2">
      <c r="A175" s="79"/>
      <c r="B175" s="67" t="s">
        <v>1160</v>
      </c>
      <c r="C175" s="92">
        <v>1000</v>
      </c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2" hidden="1" customHeight="1" outlineLevel="2">
      <c r="A176" s="79"/>
      <c r="B176" s="67" t="s">
        <v>1161</v>
      </c>
      <c r="C176" s="92">
        <v>1000</v>
      </c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2" hidden="1" customHeight="1" outlineLevel="2">
      <c r="A177" s="79"/>
      <c r="B177" s="67" t="s">
        <v>1162</v>
      </c>
      <c r="C177" s="92">
        <v>1000</v>
      </c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2" hidden="1" customHeight="1" outlineLevel="2">
      <c r="A178" s="79"/>
      <c r="B178" s="67" t="s">
        <v>1163</v>
      </c>
      <c r="C178" s="92">
        <v>1000</v>
      </c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2" hidden="1" customHeight="1" outlineLevel="2">
      <c r="A179" s="79"/>
      <c r="B179" s="67" t="s">
        <v>1164</v>
      </c>
      <c r="C179" s="92">
        <v>1000</v>
      </c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2" hidden="1" customHeight="1" outlineLevel="2">
      <c r="A180" s="79"/>
      <c r="B180" s="67" t="s">
        <v>1165</v>
      </c>
      <c r="C180" s="92">
        <v>1000</v>
      </c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2" hidden="1" customHeight="1" outlineLevel="2">
      <c r="A181" s="79"/>
      <c r="B181" s="67" t="s">
        <v>1166</v>
      </c>
      <c r="C181" s="92">
        <v>1000</v>
      </c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2" hidden="1" customHeight="1" outlineLevel="2">
      <c r="A182" s="79"/>
      <c r="B182" s="67" t="s">
        <v>1167</v>
      </c>
      <c r="C182" s="92">
        <v>1000</v>
      </c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2" hidden="1" customHeight="1" outlineLevel="2">
      <c r="A183" s="79"/>
      <c r="B183" s="67" t="s">
        <v>1168</v>
      </c>
      <c r="C183" s="92">
        <v>1000</v>
      </c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2" hidden="1" customHeight="1" outlineLevel="2">
      <c r="A184" s="79"/>
      <c r="B184" s="67" t="s">
        <v>1169</v>
      </c>
      <c r="C184" s="92">
        <v>1000</v>
      </c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2" hidden="1" customHeight="1" outlineLevel="2">
      <c r="A185" s="79"/>
      <c r="B185" s="67" t="s">
        <v>1170</v>
      </c>
      <c r="C185" s="92">
        <v>1000</v>
      </c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2" hidden="1" customHeight="1" outlineLevel="2">
      <c r="A186" s="79"/>
      <c r="B186" s="67" t="s">
        <v>1171</v>
      </c>
      <c r="C186" s="92">
        <v>1000</v>
      </c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2" hidden="1" customHeight="1" outlineLevel="2">
      <c r="A187" s="79"/>
      <c r="B187" s="67" t="s">
        <v>1172</v>
      </c>
      <c r="C187" s="92">
        <v>1000</v>
      </c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2" hidden="1" customHeight="1" outlineLevel="2">
      <c r="A188" s="79"/>
      <c r="B188" s="67" t="s">
        <v>1173</v>
      </c>
      <c r="C188" s="92">
        <v>1000</v>
      </c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2" hidden="1" customHeight="1" outlineLevel="2">
      <c r="A189" s="79"/>
      <c r="B189" s="67" t="s">
        <v>1174</v>
      </c>
      <c r="C189" s="92">
        <v>1000</v>
      </c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2" hidden="1" customHeight="1" outlineLevel="2">
      <c r="A190" s="79"/>
      <c r="B190" s="67" t="s">
        <v>1175</v>
      </c>
      <c r="C190" s="92">
        <v>1000</v>
      </c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2" hidden="1" customHeight="1" outlineLevel="2">
      <c r="A191" s="79"/>
      <c r="B191" s="67" t="s">
        <v>1176</v>
      </c>
      <c r="C191" s="92">
        <v>1000</v>
      </c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2" hidden="1" customHeight="1" outlineLevel="2">
      <c r="A192" s="79"/>
      <c r="B192" s="67" t="s">
        <v>1177</v>
      </c>
      <c r="C192" s="92">
        <v>1000</v>
      </c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2" hidden="1" customHeight="1" outlineLevel="2">
      <c r="A193" s="79"/>
      <c r="B193" s="67" t="s">
        <v>1178</v>
      </c>
      <c r="C193" s="92">
        <v>1000</v>
      </c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2" hidden="1" customHeight="1" outlineLevel="2">
      <c r="A194" s="79"/>
      <c r="B194" s="67" t="s">
        <v>1179</v>
      </c>
      <c r="C194" s="92">
        <v>1000</v>
      </c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2" hidden="1" customHeight="1" outlineLevel="2">
      <c r="A195" s="79"/>
      <c r="B195" s="67" t="s">
        <v>1180</v>
      </c>
      <c r="C195" s="92">
        <v>1000</v>
      </c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2" hidden="1" customHeight="1" outlineLevel="2">
      <c r="A196" s="79"/>
      <c r="B196" s="67" t="s">
        <v>1181</v>
      </c>
      <c r="C196" s="92">
        <v>1000</v>
      </c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2" hidden="1" customHeight="1" outlineLevel="2">
      <c r="A197" s="79"/>
      <c r="B197" s="67" t="s">
        <v>1182</v>
      </c>
      <c r="C197" s="92">
        <v>1000</v>
      </c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2" hidden="1" customHeight="1" outlineLevel="2">
      <c r="A198" s="79"/>
      <c r="B198" s="67" t="s">
        <v>1183</v>
      </c>
      <c r="C198" s="92">
        <v>1000</v>
      </c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2" hidden="1" customHeight="1" outlineLevel="2">
      <c r="A199" s="79"/>
      <c r="B199" s="67" t="s">
        <v>1184</v>
      </c>
      <c r="C199" s="92">
        <v>1000</v>
      </c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2" hidden="1" customHeight="1" outlineLevel="2">
      <c r="A200" s="79"/>
      <c r="B200" s="67" t="s">
        <v>1185</v>
      </c>
      <c r="C200" s="92">
        <v>1000</v>
      </c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2" hidden="1" customHeight="1" outlineLevel="2">
      <c r="A201" s="79"/>
      <c r="B201" s="67" t="s">
        <v>1186</v>
      </c>
      <c r="C201" s="92">
        <v>1200</v>
      </c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2" hidden="1" customHeight="1" outlineLevel="2">
      <c r="A202" s="79"/>
      <c r="B202" s="67" t="s">
        <v>1187</v>
      </c>
      <c r="C202" s="92">
        <v>1000</v>
      </c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2" hidden="1" customHeight="1" outlineLevel="2">
      <c r="A203" s="79"/>
      <c r="B203" s="67" t="s">
        <v>1188</v>
      </c>
      <c r="C203" s="92">
        <v>11200</v>
      </c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2" hidden="1" customHeight="1" outlineLevel="2">
      <c r="A204" s="79"/>
      <c r="B204" s="67" t="s">
        <v>1189</v>
      </c>
      <c r="C204" s="92">
        <v>1400</v>
      </c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2" hidden="1" customHeight="1" outlineLevel="2">
      <c r="A205" s="79"/>
      <c r="B205" s="67" t="s">
        <v>1190</v>
      </c>
      <c r="C205" s="92">
        <v>2715</v>
      </c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2" hidden="1" customHeight="1" outlineLevel="2">
      <c r="A206" s="79"/>
      <c r="B206" s="67" t="s">
        <v>1191</v>
      </c>
      <c r="C206" s="92">
        <v>1600</v>
      </c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2" hidden="1" customHeight="1" outlineLevel="2">
      <c r="A207" s="79"/>
      <c r="B207" s="67" t="s">
        <v>1192</v>
      </c>
      <c r="C207" s="92">
        <v>10000</v>
      </c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2" hidden="1" customHeight="1" outlineLevel="2">
      <c r="A208" s="79"/>
      <c r="B208" s="67" t="s">
        <v>1193</v>
      </c>
      <c r="C208" s="92">
        <v>1958</v>
      </c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2" hidden="1" customHeight="1" outlineLevel="2">
      <c r="A209" s="79"/>
      <c r="B209" s="67" t="s">
        <v>1194</v>
      </c>
      <c r="C209" s="92">
        <v>2000</v>
      </c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2" hidden="1" customHeight="1" outlineLevel="2">
      <c r="A210" s="79"/>
      <c r="B210" s="67" t="s">
        <v>1195</v>
      </c>
      <c r="C210" s="92">
        <v>3200</v>
      </c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2" hidden="1" customHeight="1" outlineLevel="2">
      <c r="A211" s="79"/>
      <c r="B211" s="67" t="s">
        <v>1196</v>
      </c>
      <c r="C211" s="92">
        <v>4000</v>
      </c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2" hidden="1" customHeight="1" outlineLevel="2">
      <c r="A212" s="79"/>
      <c r="B212" s="67" t="s">
        <v>1197</v>
      </c>
      <c r="C212" s="92">
        <v>1000</v>
      </c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2" hidden="1" customHeight="1" outlineLevel="2">
      <c r="A213" s="79"/>
      <c r="B213" s="67" t="s">
        <v>1198</v>
      </c>
      <c r="C213" s="92">
        <v>1000</v>
      </c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2" hidden="1" customHeight="1" outlineLevel="2">
      <c r="A214" s="79"/>
      <c r="B214" s="67" t="s">
        <v>1199</v>
      </c>
      <c r="C214" s="92">
        <v>1000</v>
      </c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2" hidden="1" customHeight="1" outlineLevel="2">
      <c r="A215" s="79"/>
      <c r="B215" s="67" t="s">
        <v>1200</v>
      </c>
      <c r="C215" s="92">
        <v>1000</v>
      </c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2" hidden="1" customHeight="1" outlineLevel="2">
      <c r="A216" s="79"/>
      <c r="B216" s="67" t="s">
        <v>1201</v>
      </c>
      <c r="C216" s="92">
        <v>1000</v>
      </c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2" hidden="1" customHeight="1" outlineLevel="2">
      <c r="A217" s="79"/>
      <c r="B217" s="67" t="s">
        <v>1202</v>
      </c>
      <c r="C217" s="92">
        <v>1000</v>
      </c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2" hidden="1" customHeight="1" outlineLevel="2">
      <c r="A218" s="79"/>
      <c r="B218" s="67" t="s">
        <v>1203</v>
      </c>
      <c r="C218" s="92">
        <v>1000</v>
      </c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2" hidden="1" customHeight="1" outlineLevel="2">
      <c r="A219" s="79"/>
      <c r="B219" s="67" t="s">
        <v>1204</v>
      </c>
      <c r="C219" s="92">
        <v>1000</v>
      </c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2" hidden="1" customHeight="1" outlineLevel="2">
      <c r="A220" s="79"/>
      <c r="B220" s="67" t="s">
        <v>1205</v>
      </c>
      <c r="C220" s="92">
        <v>1000</v>
      </c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2" hidden="1" customHeight="1" outlineLevel="2">
      <c r="A221" s="79"/>
      <c r="B221" s="67" t="s">
        <v>1206</v>
      </c>
      <c r="C221" s="92">
        <v>1000</v>
      </c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2" hidden="1" customHeight="1" outlineLevel="2">
      <c r="A222" s="79"/>
      <c r="B222" s="67" t="s">
        <v>1207</v>
      </c>
      <c r="C222" s="92">
        <v>1000</v>
      </c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2" hidden="1" customHeight="1" outlineLevel="2">
      <c r="A223" s="79"/>
      <c r="B223" s="67" t="s">
        <v>1208</v>
      </c>
      <c r="C223" s="92">
        <v>1000</v>
      </c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2" hidden="1" customHeight="1" outlineLevel="2">
      <c r="A224" s="79"/>
      <c r="B224" s="67" t="s">
        <v>1209</v>
      </c>
      <c r="C224" s="92">
        <v>1000</v>
      </c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2" hidden="1" customHeight="1" outlineLevel="2">
      <c r="A225" s="79"/>
      <c r="B225" s="67" t="s">
        <v>1210</v>
      </c>
      <c r="C225" s="92">
        <v>1000</v>
      </c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2" hidden="1" customHeight="1" outlineLevel="2">
      <c r="A226" s="79"/>
      <c r="B226" s="67" t="s">
        <v>1211</v>
      </c>
      <c r="C226" s="92">
        <v>1000</v>
      </c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2" hidden="1" customHeight="1" outlineLevel="2">
      <c r="A227" s="79"/>
      <c r="B227" s="67" t="s">
        <v>1212</v>
      </c>
      <c r="C227" s="92">
        <v>1000</v>
      </c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2" hidden="1" customHeight="1" outlineLevel="2">
      <c r="A228" s="79"/>
      <c r="B228" s="67" t="s">
        <v>1213</v>
      </c>
      <c r="C228" s="92">
        <v>1000</v>
      </c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2" hidden="1" customHeight="1" outlineLevel="2">
      <c r="A229" s="79"/>
      <c r="B229" s="67" t="s">
        <v>1214</v>
      </c>
      <c r="C229" s="92">
        <v>1000</v>
      </c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2" hidden="1" customHeight="1" outlineLevel="2">
      <c r="A230" s="79"/>
      <c r="B230" s="67" t="s">
        <v>1215</v>
      </c>
      <c r="C230" s="92">
        <v>3900</v>
      </c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2" hidden="1" customHeight="1" outlineLevel="2">
      <c r="A231" s="79"/>
      <c r="B231" s="67" t="s">
        <v>1216</v>
      </c>
      <c r="C231" s="92">
        <v>1000</v>
      </c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2" hidden="1" customHeight="1" outlineLevel="2">
      <c r="A232" s="79"/>
      <c r="B232" s="67" t="s">
        <v>1217</v>
      </c>
      <c r="C232" s="92">
        <v>1000</v>
      </c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2" hidden="1" customHeight="1" outlineLevel="2">
      <c r="A233" s="79"/>
      <c r="B233" s="67" t="s">
        <v>1218</v>
      </c>
      <c r="C233" s="92">
        <v>1000</v>
      </c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2" hidden="1" customHeight="1" outlineLevel="2">
      <c r="A234" s="79"/>
      <c r="B234" s="67" t="s">
        <v>1219</v>
      </c>
      <c r="C234" s="92">
        <v>1000</v>
      </c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2" hidden="1" customHeight="1" outlineLevel="2">
      <c r="A235" s="79"/>
      <c r="B235" s="67" t="s">
        <v>1220</v>
      </c>
      <c r="C235" s="92">
        <v>1000</v>
      </c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2" hidden="1" customHeight="1" outlineLevel="2">
      <c r="A236" s="79"/>
      <c r="B236" s="67" t="s">
        <v>1221</v>
      </c>
      <c r="C236" s="92">
        <v>1000</v>
      </c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2" hidden="1" customHeight="1" outlineLevel="2">
      <c r="A237" s="79"/>
      <c r="B237" s="67" t="s">
        <v>1222</v>
      </c>
      <c r="C237" s="92">
        <v>1000</v>
      </c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2" hidden="1" customHeight="1" outlineLevel="2">
      <c r="A238" s="79"/>
      <c r="B238" s="67" t="s">
        <v>1223</v>
      </c>
      <c r="C238" s="92">
        <v>1000</v>
      </c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2" hidden="1" customHeight="1" outlineLevel="2">
      <c r="A239" s="79"/>
      <c r="B239" s="67" t="s">
        <v>1224</v>
      </c>
      <c r="C239" s="92">
        <v>1000</v>
      </c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2" hidden="1" customHeight="1" outlineLevel="2">
      <c r="A240" s="79"/>
      <c r="B240" s="67" t="s">
        <v>1225</v>
      </c>
      <c r="C240" s="92">
        <v>1000</v>
      </c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2" hidden="1" customHeight="1" outlineLevel="2">
      <c r="A241" s="79"/>
      <c r="B241" s="67" t="s">
        <v>1226</v>
      </c>
      <c r="C241" s="92">
        <v>1000</v>
      </c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2" hidden="1" customHeight="1" outlineLevel="2">
      <c r="A242" s="79"/>
      <c r="B242" s="67" t="s">
        <v>1227</v>
      </c>
      <c r="C242" s="92">
        <v>1000</v>
      </c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2" hidden="1" customHeight="1" outlineLevel="2">
      <c r="A243" s="79"/>
      <c r="B243" s="67" t="s">
        <v>1228</v>
      </c>
      <c r="C243" s="92">
        <v>1000</v>
      </c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2" hidden="1" customHeight="1" outlineLevel="2">
      <c r="A244" s="79"/>
      <c r="B244" s="67" t="s">
        <v>1229</v>
      </c>
      <c r="C244" s="92">
        <v>1000</v>
      </c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2" hidden="1" customHeight="1" outlineLevel="2">
      <c r="A245" s="79"/>
      <c r="B245" s="67" t="s">
        <v>1230</v>
      </c>
      <c r="C245" s="92">
        <v>1000</v>
      </c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2" hidden="1" customHeight="1" outlineLevel="2">
      <c r="A246" s="79"/>
      <c r="B246" s="67" t="s">
        <v>1231</v>
      </c>
      <c r="C246" s="92">
        <v>1000</v>
      </c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2" hidden="1" customHeight="1" outlineLevel="2">
      <c r="A247" s="79"/>
      <c r="B247" s="67" t="s">
        <v>1232</v>
      </c>
      <c r="C247" s="92">
        <v>1000</v>
      </c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23.25" hidden="1" customHeight="1" outlineLevel="2">
      <c r="A248" s="79"/>
      <c r="B248" s="67" t="s">
        <v>1233</v>
      </c>
      <c r="C248" s="92">
        <v>13658</v>
      </c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23.25" hidden="1" customHeight="1" outlineLevel="2">
      <c r="A249" s="79"/>
      <c r="B249" s="67" t="s">
        <v>1234</v>
      </c>
      <c r="C249" s="92">
        <v>2000</v>
      </c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2" hidden="1" customHeight="1" outlineLevel="2">
      <c r="A250" s="79"/>
      <c r="B250" s="67" t="s">
        <v>1235</v>
      </c>
      <c r="C250" s="92">
        <v>1000</v>
      </c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2" hidden="1" customHeight="1" outlineLevel="2">
      <c r="A251" s="79"/>
      <c r="B251" s="67" t="s">
        <v>1236</v>
      </c>
      <c r="C251" s="93">
        <v>500</v>
      </c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2" hidden="1" customHeight="1" outlineLevel="2">
      <c r="A252" s="79"/>
      <c r="B252" s="67" t="s">
        <v>1237</v>
      </c>
      <c r="C252" s="92">
        <v>1000</v>
      </c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2" hidden="1" customHeight="1" outlineLevel="2">
      <c r="A253" s="79"/>
      <c r="B253" s="67" t="s">
        <v>1238</v>
      </c>
      <c r="C253" s="92">
        <v>1000</v>
      </c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2" hidden="1" customHeight="1" outlineLevel="2">
      <c r="A254" s="79"/>
      <c r="B254" s="67" t="s">
        <v>1239</v>
      </c>
      <c r="C254" s="92">
        <v>1000</v>
      </c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2" hidden="1" customHeight="1" outlineLevel="2">
      <c r="A255" s="79"/>
      <c r="B255" s="67" t="s">
        <v>1240</v>
      </c>
      <c r="C255" s="92">
        <v>1000</v>
      </c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2" hidden="1" customHeight="1" outlineLevel="2">
      <c r="A256" s="79"/>
      <c r="B256" s="67" t="s">
        <v>1241</v>
      </c>
      <c r="C256" s="92">
        <v>1600</v>
      </c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2" hidden="1" customHeight="1" outlineLevel="2">
      <c r="A257" s="79"/>
      <c r="B257" s="67" t="s">
        <v>1242</v>
      </c>
      <c r="C257" s="92">
        <v>1000</v>
      </c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2" hidden="1" customHeight="1" outlineLevel="2">
      <c r="A258" s="79"/>
      <c r="B258" s="67" t="s">
        <v>1243</v>
      </c>
      <c r="C258" s="92">
        <v>1000</v>
      </c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2" hidden="1" customHeight="1" outlineLevel="2">
      <c r="A259" s="79"/>
      <c r="B259" s="67" t="s">
        <v>1244</v>
      </c>
      <c r="C259" s="93">
        <v>25</v>
      </c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2" hidden="1" customHeight="1" outlineLevel="2">
      <c r="A260" s="79"/>
      <c r="B260" s="67" t="s">
        <v>1245</v>
      </c>
      <c r="C260" s="92">
        <v>1000</v>
      </c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2" hidden="1" customHeight="1" outlineLevel="2">
      <c r="A261" s="79"/>
      <c r="B261" s="67" t="s">
        <v>1246</v>
      </c>
      <c r="C261" s="92">
        <v>1200</v>
      </c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2" hidden="1" customHeight="1" outlineLevel="2">
      <c r="A262" s="79"/>
      <c r="B262" s="67" t="s">
        <v>1247</v>
      </c>
      <c r="C262" s="92">
        <v>1000</v>
      </c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2" hidden="1" customHeight="1" outlineLevel="2">
      <c r="A263" s="79"/>
      <c r="B263" s="67" t="s">
        <v>1248</v>
      </c>
      <c r="C263" s="92">
        <v>1000</v>
      </c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2" hidden="1" customHeight="1" outlineLevel="2">
      <c r="A264" s="79"/>
      <c r="B264" s="67" t="s">
        <v>1249</v>
      </c>
      <c r="C264" s="92">
        <v>1000</v>
      </c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2" hidden="1" customHeight="1" outlineLevel="2">
      <c r="A265" s="79"/>
      <c r="B265" s="67" t="s">
        <v>1250</v>
      </c>
      <c r="C265" s="92">
        <v>1000</v>
      </c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2" hidden="1" customHeight="1" outlineLevel="2">
      <c r="A266" s="79"/>
      <c r="B266" s="67" t="s">
        <v>1251</v>
      </c>
      <c r="C266" s="92">
        <v>1000</v>
      </c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2" hidden="1" customHeight="1" outlineLevel="2">
      <c r="A267" s="79"/>
      <c r="B267" s="67" t="s">
        <v>1252</v>
      </c>
      <c r="C267" s="92">
        <v>1000</v>
      </c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2" hidden="1" customHeight="1" outlineLevel="2">
      <c r="A268" s="79"/>
      <c r="B268" s="67" t="s">
        <v>1253</v>
      </c>
      <c r="C268" s="92">
        <v>1000</v>
      </c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2" hidden="1" customHeight="1" outlineLevel="2">
      <c r="A269" s="79"/>
      <c r="B269" s="67" t="s">
        <v>1254</v>
      </c>
      <c r="C269" s="92">
        <v>1000</v>
      </c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2" hidden="1" customHeight="1" outlineLevel="2">
      <c r="A270" s="79"/>
      <c r="B270" s="67" t="s">
        <v>1255</v>
      </c>
      <c r="C270" s="92">
        <v>1000</v>
      </c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2" hidden="1" customHeight="1" outlineLevel="2">
      <c r="A271" s="79"/>
      <c r="B271" s="67" t="s">
        <v>1256</v>
      </c>
      <c r="C271" s="92">
        <v>1000</v>
      </c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2" hidden="1" customHeight="1" outlineLevel="2">
      <c r="A272" s="79"/>
      <c r="B272" s="67" t="s">
        <v>1257</v>
      </c>
      <c r="C272" s="92">
        <v>1000</v>
      </c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2" hidden="1" customHeight="1" outlineLevel="2">
      <c r="A273" s="79"/>
      <c r="B273" s="67" t="s">
        <v>1258</v>
      </c>
      <c r="C273" s="92">
        <v>1000</v>
      </c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2" hidden="1" customHeight="1" outlineLevel="2">
      <c r="A274" s="79"/>
      <c r="B274" s="67" t="s">
        <v>1259</v>
      </c>
      <c r="C274" s="92">
        <v>1000</v>
      </c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2" hidden="1" customHeight="1" outlineLevel="2">
      <c r="A275" s="79"/>
      <c r="B275" s="67" t="s">
        <v>1260</v>
      </c>
      <c r="C275" s="92">
        <v>1000</v>
      </c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2" hidden="1" customHeight="1" outlineLevel="2">
      <c r="A276" s="79"/>
      <c r="B276" s="67" t="s">
        <v>1261</v>
      </c>
      <c r="C276" s="92">
        <v>1000</v>
      </c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2" hidden="1" customHeight="1" outlineLevel="2">
      <c r="A277" s="79"/>
      <c r="B277" s="67" t="s">
        <v>1262</v>
      </c>
      <c r="C277" s="92">
        <v>1000</v>
      </c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2" hidden="1" customHeight="1" outlineLevel="2">
      <c r="A278" s="79"/>
      <c r="B278" s="67" t="s">
        <v>1263</v>
      </c>
      <c r="C278" s="92">
        <v>1000</v>
      </c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2" hidden="1" customHeight="1" outlineLevel="2">
      <c r="A279" s="79"/>
      <c r="B279" s="67" t="s">
        <v>1264</v>
      </c>
      <c r="C279" s="92">
        <v>1000</v>
      </c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2" hidden="1" customHeight="1" outlineLevel="2">
      <c r="A280" s="79"/>
      <c r="B280" s="67" t="s">
        <v>1265</v>
      </c>
      <c r="C280" s="92">
        <v>1000</v>
      </c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2" hidden="1" customHeight="1" outlineLevel="2">
      <c r="A281" s="79"/>
      <c r="B281" s="67" t="s">
        <v>1266</v>
      </c>
      <c r="C281" s="92">
        <v>1000</v>
      </c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2" hidden="1" customHeight="1" outlineLevel="2">
      <c r="A282" s="79"/>
      <c r="B282" s="67" t="s">
        <v>1267</v>
      </c>
      <c r="C282" s="92">
        <v>1000</v>
      </c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2" hidden="1" customHeight="1" outlineLevel="2">
      <c r="A283" s="79"/>
      <c r="B283" s="67" t="s">
        <v>1268</v>
      </c>
      <c r="C283" s="92">
        <v>1000</v>
      </c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2" hidden="1" customHeight="1" outlineLevel="2">
      <c r="A284" s="79"/>
      <c r="B284" s="67" t="s">
        <v>1269</v>
      </c>
      <c r="C284" s="92">
        <v>1000</v>
      </c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2" hidden="1" customHeight="1" outlineLevel="2">
      <c r="A285" s="79"/>
      <c r="B285" s="67" t="s">
        <v>1270</v>
      </c>
      <c r="C285" s="92">
        <v>1000</v>
      </c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2" hidden="1" customHeight="1" outlineLevel="2">
      <c r="A286" s="79"/>
      <c r="B286" s="67" t="s">
        <v>1271</v>
      </c>
      <c r="C286" s="92">
        <v>1000</v>
      </c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2" hidden="1" customHeight="1" outlineLevel="2">
      <c r="A287" s="79"/>
      <c r="B287" s="67" t="s">
        <v>1272</v>
      </c>
      <c r="C287" s="92">
        <v>1000</v>
      </c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2" hidden="1" customHeight="1" outlineLevel="2">
      <c r="A288" s="79"/>
      <c r="B288" s="67" t="s">
        <v>1273</v>
      </c>
      <c r="C288" s="92">
        <v>6015</v>
      </c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2" hidden="1" customHeight="1" outlineLevel="2">
      <c r="A289" s="79"/>
      <c r="B289" s="67" t="s">
        <v>1274</v>
      </c>
      <c r="C289" s="92">
        <v>5000</v>
      </c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2" hidden="1" customHeight="1" outlineLevel="2">
      <c r="A290" s="79"/>
      <c r="B290" s="67" t="s">
        <v>1275</v>
      </c>
      <c r="C290" s="92">
        <v>7500</v>
      </c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2" hidden="1" customHeight="1" outlineLevel="2">
      <c r="A291" s="79"/>
      <c r="B291" s="67" t="s">
        <v>1276</v>
      </c>
      <c r="C291" s="92">
        <v>1500</v>
      </c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23.25" hidden="1" customHeight="1" outlineLevel="2">
      <c r="A292" s="79"/>
      <c r="B292" s="67" t="s">
        <v>1277</v>
      </c>
      <c r="C292" s="92">
        <v>2000</v>
      </c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2" hidden="1" customHeight="1" outlineLevel="2">
      <c r="A293" s="79"/>
      <c r="B293" s="67" t="s">
        <v>1278</v>
      </c>
      <c r="C293" s="93">
        <v>689</v>
      </c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2" hidden="1" customHeight="1" outlineLevel="2">
      <c r="A294" s="79"/>
      <c r="B294" s="67" t="s">
        <v>1279</v>
      </c>
      <c r="C294" s="92">
        <v>9000</v>
      </c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2" hidden="1" customHeight="1" outlineLevel="2">
      <c r="A295" s="79"/>
      <c r="B295" s="67" t="s">
        <v>1280</v>
      </c>
      <c r="C295" s="92">
        <v>1500</v>
      </c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2" hidden="1" customHeight="1" outlineLevel="2">
      <c r="A296" s="79"/>
      <c r="B296" s="67" t="s">
        <v>1281</v>
      </c>
      <c r="C296" s="92">
        <v>12825</v>
      </c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2" hidden="1" customHeight="1" outlineLevel="2">
      <c r="A297" s="79"/>
      <c r="B297" s="67" t="s">
        <v>1282</v>
      </c>
      <c r="C297" s="92">
        <v>10000</v>
      </c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2" hidden="1" customHeight="1" outlineLevel="2">
      <c r="A298" s="79"/>
      <c r="B298" s="67" t="s">
        <v>1283</v>
      </c>
      <c r="C298" s="92">
        <v>3200</v>
      </c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2" hidden="1" customHeight="1" outlineLevel="2">
      <c r="A299" s="79"/>
      <c r="B299" s="67" t="s">
        <v>1284</v>
      </c>
      <c r="C299" s="92">
        <v>3780</v>
      </c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2" hidden="1" customHeight="1" outlineLevel="2">
      <c r="A300" s="79"/>
      <c r="B300" s="67" t="s">
        <v>1285</v>
      </c>
      <c r="C300" s="93">
        <v>625</v>
      </c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2" hidden="1" customHeight="1" outlineLevel="2">
      <c r="A301" s="79"/>
      <c r="B301" s="67" t="s">
        <v>1286</v>
      </c>
      <c r="C301" s="92">
        <v>1000</v>
      </c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23.25" hidden="1" customHeight="1" outlineLevel="2">
      <c r="A302" s="79"/>
      <c r="B302" s="67" t="s">
        <v>1287</v>
      </c>
      <c r="C302" s="92">
        <v>1000</v>
      </c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23.25" hidden="1" customHeight="1" outlineLevel="2">
      <c r="A303" s="79"/>
      <c r="B303" s="67" t="s">
        <v>1288</v>
      </c>
      <c r="C303" s="92">
        <v>2120</v>
      </c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23.25" hidden="1" customHeight="1" outlineLevel="2">
      <c r="A304" s="79"/>
      <c r="B304" s="67" t="s">
        <v>1289</v>
      </c>
      <c r="C304" s="92">
        <v>2178</v>
      </c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2" hidden="1" customHeight="1" outlineLevel="2">
      <c r="A305" s="79"/>
      <c r="B305" s="67" t="s">
        <v>1290</v>
      </c>
      <c r="C305" s="92">
        <v>3420</v>
      </c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2" hidden="1" customHeight="1" outlineLevel="2">
      <c r="A306" s="79"/>
      <c r="B306" s="67" t="s">
        <v>1291</v>
      </c>
      <c r="C306" s="92">
        <v>3420</v>
      </c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2" hidden="1" customHeight="1" outlineLevel="2">
      <c r="A307" s="79"/>
      <c r="B307" s="67" t="s">
        <v>1292</v>
      </c>
      <c r="C307" s="92">
        <v>2643</v>
      </c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2" hidden="1" customHeight="1" outlineLevel="2">
      <c r="A308" s="79"/>
      <c r="B308" s="67" t="s">
        <v>1293</v>
      </c>
      <c r="C308" s="92">
        <v>1150</v>
      </c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2" hidden="1" customHeight="1" outlineLevel="2">
      <c r="A309" s="79"/>
      <c r="B309" s="67" t="s">
        <v>1294</v>
      </c>
      <c r="C309" s="93">
        <v>500</v>
      </c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2" hidden="1" customHeight="1" outlineLevel="2">
      <c r="A310" s="79"/>
      <c r="B310" s="67" t="s">
        <v>1295</v>
      </c>
      <c r="C310" s="92">
        <v>1000</v>
      </c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2" hidden="1" customHeight="1" outlineLevel="2">
      <c r="A311" s="79"/>
      <c r="B311" s="67" t="s">
        <v>1296</v>
      </c>
      <c r="C311" s="92">
        <v>1000</v>
      </c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2" hidden="1" customHeight="1" outlineLevel="2">
      <c r="A312" s="79"/>
      <c r="B312" s="67" t="s">
        <v>1297</v>
      </c>
      <c r="C312" s="92">
        <v>1000</v>
      </c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2" hidden="1" customHeight="1" outlineLevel="2">
      <c r="A313" s="79"/>
      <c r="B313" s="67" t="s">
        <v>1298</v>
      </c>
      <c r="C313" s="92">
        <v>1000</v>
      </c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2" hidden="1" customHeight="1" outlineLevel="2">
      <c r="A314" s="79"/>
      <c r="B314" s="67" t="s">
        <v>1299</v>
      </c>
      <c r="C314" s="92">
        <v>1000</v>
      </c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2" hidden="1" customHeight="1" outlineLevel="2">
      <c r="A315" s="79"/>
      <c r="B315" s="67" t="s">
        <v>1300</v>
      </c>
      <c r="C315" s="92">
        <v>1000</v>
      </c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2" hidden="1" customHeight="1" outlineLevel="2">
      <c r="A316" s="79"/>
      <c r="B316" s="67" t="s">
        <v>1301</v>
      </c>
      <c r="C316" s="92">
        <v>1000</v>
      </c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2" hidden="1" customHeight="1" outlineLevel="2">
      <c r="A317" s="79"/>
      <c r="B317" s="67" t="s">
        <v>1302</v>
      </c>
      <c r="C317" s="92">
        <v>1000</v>
      </c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2" hidden="1" customHeight="1" outlineLevel="2">
      <c r="A318" s="79"/>
      <c r="B318" s="67" t="s">
        <v>1303</v>
      </c>
      <c r="C318" s="92">
        <v>1000</v>
      </c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2" hidden="1" customHeight="1" outlineLevel="2">
      <c r="A319" s="79"/>
      <c r="B319" s="67" t="s">
        <v>1304</v>
      </c>
      <c r="C319" s="92">
        <v>1000</v>
      </c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2" hidden="1" customHeight="1" outlineLevel="2">
      <c r="A320" s="79"/>
      <c r="B320" s="67" t="s">
        <v>1305</v>
      </c>
      <c r="C320" s="92">
        <v>1000</v>
      </c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2" hidden="1" customHeight="1" outlineLevel="2">
      <c r="A321" s="79"/>
      <c r="B321" s="67" t="s">
        <v>1306</v>
      </c>
      <c r="C321" s="92">
        <v>1000</v>
      </c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2" hidden="1" customHeight="1" outlineLevel="2">
      <c r="A322" s="79"/>
      <c r="B322" s="67" t="s">
        <v>1307</v>
      </c>
      <c r="C322" s="92">
        <v>1000</v>
      </c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23.25" hidden="1" customHeight="1" outlineLevel="2">
      <c r="A323" s="79"/>
      <c r="B323" s="67" t="s">
        <v>1308</v>
      </c>
      <c r="C323" s="92">
        <v>2141</v>
      </c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2" hidden="1" customHeight="1" outlineLevel="2">
      <c r="A324" s="79"/>
      <c r="B324" s="67" t="s">
        <v>1309</v>
      </c>
      <c r="C324" s="92">
        <v>3274</v>
      </c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2" hidden="1" customHeight="1" outlineLevel="2">
      <c r="A325" s="79"/>
      <c r="B325" s="67" t="s">
        <v>1310</v>
      </c>
      <c r="C325" s="92">
        <v>3000</v>
      </c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2" hidden="1" customHeight="1" outlineLevel="2">
      <c r="A326" s="79"/>
      <c r="B326" s="67" t="s">
        <v>1311</v>
      </c>
      <c r="C326" s="92">
        <v>6000</v>
      </c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2" hidden="1" customHeight="1" outlineLevel="2">
      <c r="A327" s="79"/>
      <c r="B327" s="67" t="s">
        <v>1312</v>
      </c>
      <c r="C327" s="92">
        <v>10000</v>
      </c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2" hidden="1" customHeight="1" outlineLevel="2">
      <c r="A328" s="79"/>
      <c r="B328" s="67" t="s">
        <v>1313</v>
      </c>
      <c r="C328" s="92">
        <v>1000</v>
      </c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2" hidden="1" customHeight="1" outlineLevel="2">
      <c r="A329" s="79"/>
      <c r="B329" s="67" t="s">
        <v>1314</v>
      </c>
      <c r="C329" s="92">
        <v>1000</v>
      </c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2" hidden="1" customHeight="1" outlineLevel="2">
      <c r="A330" s="79"/>
      <c r="B330" s="67" t="s">
        <v>1315</v>
      </c>
      <c r="C330" s="92">
        <v>1000</v>
      </c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2" hidden="1" customHeight="1" outlineLevel="2">
      <c r="A331" s="79"/>
      <c r="B331" s="67" t="s">
        <v>1316</v>
      </c>
      <c r="C331" s="92">
        <v>1000</v>
      </c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2" hidden="1" customHeight="1" outlineLevel="2">
      <c r="A332" s="79"/>
      <c r="B332" s="67" t="s">
        <v>1317</v>
      </c>
      <c r="C332" s="92">
        <v>1000</v>
      </c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2" hidden="1" customHeight="1" outlineLevel="2">
      <c r="A333" s="79"/>
      <c r="B333" s="67" t="s">
        <v>1318</v>
      </c>
      <c r="C333" s="92">
        <v>1000</v>
      </c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2" hidden="1" customHeight="1" outlineLevel="2">
      <c r="A334" s="79"/>
      <c r="B334" s="67" t="s">
        <v>1319</v>
      </c>
      <c r="C334" s="92">
        <v>1000</v>
      </c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2" hidden="1" customHeight="1" outlineLevel="2">
      <c r="A335" s="79"/>
      <c r="B335" s="67" t="s">
        <v>1320</v>
      </c>
      <c r="C335" s="92">
        <v>1000</v>
      </c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2" hidden="1" customHeight="1" outlineLevel="2">
      <c r="A336" s="79"/>
      <c r="B336" s="67" t="s">
        <v>1321</v>
      </c>
      <c r="C336" s="92">
        <v>1000</v>
      </c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2" hidden="1" customHeight="1" outlineLevel="2">
      <c r="A337" s="79"/>
      <c r="B337" s="67" t="s">
        <v>1322</v>
      </c>
      <c r="C337" s="92">
        <v>1000</v>
      </c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2" hidden="1" customHeight="1" outlineLevel="2">
      <c r="A338" s="79"/>
      <c r="B338" s="67" t="s">
        <v>1323</v>
      </c>
      <c r="C338" s="92">
        <v>1000</v>
      </c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2" hidden="1" customHeight="1" outlineLevel="2">
      <c r="A339" s="79"/>
      <c r="B339" s="67" t="s">
        <v>1324</v>
      </c>
      <c r="C339" s="93">
        <v>500</v>
      </c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2" hidden="1" customHeight="1" outlineLevel="2">
      <c r="A340" s="79"/>
      <c r="B340" s="67" t="s">
        <v>1325</v>
      </c>
      <c r="C340" s="93">
        <v>500</v>
      </c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2" hidden="1" customHeight="1" outlineLevel="2">
      <c r="A341" s="79"/>
      <c r="B341" s="67" t="s">
        <v>1326</v>
      </c>
      <c r="C341" s="92">
        <v>1000</v>
      </c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2" hidden="1" customHeight="1" outlineLevel="2">
      <c r="A342" s="79"/>
      <c r="B342" s="67" t="s">
        <v>1327</v>
      </c>
      <c r="C342" s="93">
        <v>750</v>
      </c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2" hidden="1" customHeight="1" outlineLevel="2">
      <c r="A343" s="79"/>
      <c r="B343" s="67" t="s">
        <v>1328</v>
      </c>
      <c r="C343" s="92">
        <v>1000</v>
      </c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2" hidden="1" customHeight="1" outlineLevel="2">
      <c r="A344" s="79"/>
      <c r="B344" s="67" t="s">
        <v>1329</v>
      </c>
      <c r="C344" s="93">
        <v>600</v>
      </c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2" hidden="1" customHeight="1" outlineLevel="2">
      <c r="A345" s="79"/>
      <c r="B345" s="67" t="s">
        <v>1330</v>
      </c>
      <c r="C345" s="93">
        <v>500</v>
      </c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2" hidden="1" customHeight="1" outlineLevel="2">
      <c r="A346" s="79"/>
      <c r="B346" s="67" t="s">
        <v>1331</v>
      </c>
      <c r="C346" s="93">
        <v>500</v>
      </c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2" hidden="1" customHeight="1" outlineLevel="2">
      <c r="A347" s="79"/>
      <c r="B347" s="67" t="s">
        <v>1332</v>
      </c>
      <c r="C347" s="93">
        <v>500</v>
      </c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2" hidden="1" customHeight="1" outlineLevel="2">
      <c r="A348" s="79"/>
      <c r="B348" s="67" t="s">
        <v>1333</v>
      </c>
      <c r="C348" s="93">
        <v>500</v>
      </c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2" hidden="1" customHeight="1" outlineLevel="2">
      <c r="A349" s="79"/>
      <c r="B349" s="67" t="s">
        <v>1334</v>
      </c>
      <c r="C349" s="92">
        <v>1000</v>
      </c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2" hidden="1" customHeight="1" outlineLevel="2">
      <c r="A350" s="79"/>
      <c r="B350" s="67" t="s">
        <v>1335</v>
      </c>
      <c r="C350" s="92">
        <v>1000</v>
      </c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2" hidden="1" customHeight="1" outlineLevel="2">
      <c r="A351" s="79"/>
      <c r="B351" s="67" t="s">
        <v>1336</v>
      </c>
      <c r="C351" s="92">
        <v>1000</v>
      </c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2" hidden="1" customHeight="1" outlineLevel="2">
      <c r="A352" s="79"/>
      <c r="B352" s="67" t="s">
        <v>1337</v>
      </c>
      <c r="C352" s="92">
        <v>1000</v>
      </c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2" hidden="1" customHeight="1" outlineLevel="2">
      <c r="A353" s="79"/>
      <c r="B353" s="67" t="s">
        <v>1338</v>
      </c>
      <c r="C353" s="92">
        <v>2000</v>
      </c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2" hidden="1" customHeight="1" outlineLevel="2">
      <c r="A354" s="79"/>
      <c r="B354" s="67" t="s">
        <v>1339</v>
      </c>
      <c r="C354" s="92">
        <v>7500</v>
      </c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23.25" hidden="1" customHeight="1" outlineLevel="2">
      <c r="A355" s="79"/>
      <c r="B355" s="67" t="s">
        <v>1340</v>
      </c>
      <c r="C355" s="92">
        <v>2200</v>
      </c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23.25" hidden="1" customHeight="1" outlineLevel="2">
      <c r="A356" s="79"/>
      <c r="B356" s="67" t="s">
        <v>1341</v>
      </c>
      <c r="C356" s="92">
        <v>2742</v>
      </c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23.25" hidden="1" customHeight="1" outlineLevel="2">
      <c r="A357" s="79"/>
      <c r="B357" s="67" t="s">
        <v>1342</v>
      </c>
      <c r="C357" s="93">
        <v>916</v>
      </c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2" hidden="1" customHeight="1" outlineLevel="2">
      <c r="A358" s="79"/>
      <c r="B358" s="67" t="s">
        <v>1343</v>
      </c>
      <c r="C358" s="92">
        <v>15000</v>
      </c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2" hidden="1" customHeight="1" outlineLevel="2">
      <c r="A359" s="79"/>
      <c r="B359" s="67" t="s">
        <v>1344</v>
      </c>
      <c r="C359" s="92">
        <v>4824</v>
      </c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2" hidden="1" customHeight="1" outlineLevel="2">
      <c r="A360" s="79"/>
      <c r="B360" s="67" t="s">
        <v>1345</v>
      </c>
      <c r="C360" s="92">
        <v>3915</v>
      </c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2" hidden="1" customHeight="1" outlineLevel="2">
      <c r="A361" s="79"/>
      <c r="B361" s="67" t="s">
        <v>1346</v>
      </c>
      <c r="C361" s="92">
        <v>4892</v>
      </c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2" hidden="1" customHeight="1" outlineLevel="2">
      <c r="A362" s="79"/>
      <c r="B362" s="67" t="s">
        <v>1347</v>
      </c>
      <c r="C362" s="92">
        <v>1000</v>
      </c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2" hidden="1" customHeight="1" outlineLevel="2">
      <c r="A363" s="79"/>
      <c r="B363" s="67" t="s">
        <v>1348</v>
      </c>
      <c r="C363" s="92">
        <v>1000</v>
      </c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2" hidden="1" customHeight="1" outlineLevel="2">
      <c r="A364" s="79"/>
      <c r="B364" s="67" t="s">
        <v>1349</v>
      </c>
      <c r="C364" s="92">
        <v>1205</v>
      </c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2" hidden="1" customHeight="1" outlineLevel="2">
      <c r="A365" s="79"/>
      <c r="B365" s="67" t="s">
        <v>1350</v>
      </c>
      <c r="C365" s="92">
        <v>21837</v>
      </c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2" hidden="1" customHeight="1" outlineLevel="2">
      <c r="A366" s="79"/>
      <c r="B366" s="67" t="s">
        <v>1351</v>
      </c>
      <c r="C366" s="92">
        <v>1000</v>
      </c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2" hidden="1" customHeight="1" outlineLevel="2">
      <c r="A367" s="79"/>
      <c r="B367" s="67" t="s">
        <v>1352</v>
      </c>
      <c r="C367" s="92">
        <v>8500</v>
      </c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2" hidden="1" customHeight="1" outlineLevel="2">
      <c r="A368" s="79"/>
      <c r="B368" s="67" t="s">
        <v>1353</v>
      </c>
      <c r="C368" s="92">
        <v>2500</v>
      </c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2" hidden="1" customHeight="1" outlineLevel="2">
      <c r="A369" s="79"/>
      <c r="B369" s="67" t="s">
        <v>1354</v>
      </c>
      <c r="C369" s="92">
        <v>3000</v>
      </c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2" hidden="1" customHeight="1" outlineLevel="2">
      <c r="A370" s="79"/>
      <c r="B370" s="67" t="s">
        <v>1355</v>
      </c>
      <c r="C370" s="92">
        <v>8000</v>
      </c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2" hidden="1" customHeight="1" outlineLevel="2">
      <c r="A371" s="79"/>
      <c r="B371" s="67" t="s">
        <v>1356</v>
      </c>
      <c r="C371" s="92">
        <v>3780</v>
      </c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2" hidden="1" customHeight="1" outlineLevel="2">
      <c r="A372" s="79"/>
      <c r="B372" s="67" t="s">
        <v>1357</v>
      </c>
      <c r="C372" s="92">
        <v>9693</v>
      </c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2" hidden="1" customHeight="1" outlineLevel="2">
      <c r="A373" s="79"/>
      <c r="B373" s="67" t="s">
        <v>1358</v>
      </c>
      <c r="C373" s="92">
        <v>1320</v>
      </c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23.25" hidden="1" customHeight="1" outlineLevel="2">
      <c r="A374" s="79"/>
      <c r="B374" s="67" t="s">
        <v>1359</v>
      </c>
      <c r="C374" s="93">
        <v>630</v>
      </c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23.25" hidden="1" customHeight="1" outlineLevel="2">
      <c r="A375" s="79"/>
      <c r="B375" s="67" t="s">
        <v>1360</v>
      </c>
      <c r="C375" s="93">
        <v>630</v>
      </c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2" hidden="1" customHeight="1" outlineLevel="2">
      <c r="A376" s="79"/>
      <c r="B376" s="67" t="s">
        <v>1361</v>
      </c>
      <c r="C376" s="92">
        <v>3000</v>
      </c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2" hidden="1" customHeight="1" outlineLevel="2">
      <c r="A377" s="79"/>
      <c r="B377" s="67" t="s">
        <v>1362</v>
      </c>
      <c r="C377" s="92">
        <v>6100</v>
      </c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2" hidden="1" customHeight="1" outlineLevel="2">
      <c r="A378" s="79"/>
      <c r="B378" s="67" t="s">
        <v>1363</v>
      </c>
      <c r="C378" s="92">
        <v>4000</v>
      </c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2" hidden="1" customHeight="1" outlineLevel="2">
      <c r="A379" s="79"/>
      <c r="B379" s="67" t="s">
        <v>1364</v>
      </c>
      <c r="C379" s="92">
        <v>18000</v>
      </c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2" hidden="1" customHeight="1" outlineLevel="2">
      <c r="A380" s="79"/>
      <c r="B380" s="67" t="s">
        <v>1365</v>
      </c>
      <c r="C380" s="92">
        <v>5000</v>
      </c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2" hidden="1" customHeight="1" outlineLevel="2">
      <c r="A381" s="79"/>
      <c r="B381" s="67" t="s">
        <v>1366</v>
      </c>
      <c r="C381" s="92">
        <v>4000</v>
      </c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2" hidden="1" customHeight="1" outlineLevel="2">
      <c r="A382" s="79"/>
      <c r="B382" s="67" t="s">
        <v>1367</v>
      </c>
      <c r="C382" s="92">
        <v>5000</v>
      </c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2" hidden="1" customHeight="1" outlineLevel="2">
      <c r="A383" s="79"/>
      <c r="B383" s="67" t="s">
        <v>1368</v>
      </c>
      <c r="C383" s="92">
        <v>2500</v>
      </c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2" hidden="1" customHeight="1" outlineLevel="2">
      <c r="A384" s="79"/>
      <c r="B384" s="67" t="s">
        <v>1369</v>
      </c>
      <c r="C384" s="92">
        <v>1382</v>
      </c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2" hidden="1" customHeight="1" outlineLevel="2">
      <c r="A385" s="79"/>
      <c r="B385" s="67" t="s">
        <v>1370</v>
      </c>
      <c r="C385" s="92">
        <v>1140</v>
      </c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2" hidden="1" customHeight="1" outlineLevel="2">
      <c r="A386" s="79"/>
      <c r="B386" s="67" t="s">
        <v>1371</v>
      </c>
      <c r="C386" s="92">
        <v>1410</v>
      </c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2" hidden="1" customHeight="1" outlineLevel="2">
      <c r="A387" s="79"/>
      <c r="B387" s="67" t="s">
        <v>1372</v>
      </c>
      <c r="C387" s="92">
        <v>2818</v>
      </c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2" hidden="1" customHeight="1" outlineLevel="2">
      <c r="A388" s="79"/>
      <c r="B388" s="67" t="s">
        <v>1373</v>
      </c>
      <c r="C388" s="92">
        <v>1000</v>
      </c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2" hidden="1" customHeight="1" outlineLevel="2">
      <c r="A389" s="79"/>
      <c r="B389" s="67" t="s">
        <v>1374</v>
      </c>
      <c r="C389" s="92">
        <v>3500</v>
      </c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2" hidden="1" customHeight="1" outlineLevel="2">
      <c r="A390" s="79"/>
      <c r="B390" s="67" t="s">
        <v>1375</v>
      </c>
      <c r="C390" s="92">
        <v>6000</v>
      </c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2" hidden="1" customHeight="1" outlineLevel="2">
      <c r="A391" s="79"/>
      <c r="B391" s="67" t="s">
        <v>1376</v>
      </c>
      <c r="C391" s="92">
        <v>3000</v>
      </c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2" hidden="1" customHeight="1" outlineLevel="2">
      <c r="A392" s="79"/>
      <c r="B392" s="67" t="s">
        <v>1377</v>
      </c>
      <c r="C392" s="92">
        <v>2305</v>
      </c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2" hidden="1" customHeight="1" outlineLevel="2">
      <c r="A393" s="79"/>
      <c r="B393" s="67" t="s">
        <v>1378</v>
      </c>
      <c r="C393" s="92">
        <v>6300</v>
      </c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2" hidden="1" customHeight="1" outlineLevel="2">
      <c r="A394" s="79"/>
      <c r="B394" s="67" t="s">
        <v>1379</v>
      </c>
      <c r="C394" s="92">
        <v>2406</v>
      </c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2" hidden="1" customHeight="1" outlineLevel="2">
      <c r="A395" s="79"/>
      <c r="B395" s="67" t="s">
        <v>1380</v>
      </c>
      <c r="C395" s="92">
        <v>2396</v>
      </c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2" hidden="1" customHeight="1" outlineLevel="2">
      <c r="A396" s="79"/>
      <c r="B396" s="67" t="s">
        <v>1381</v>
      </c>
      <c r="C396" s="92">
        <v>1566</v>
      </c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2" hidden="1" customHeight="1" outlineLevel="2">
      <c r="A397" s="79"/>
      <c r="B397" s="67" t="s">
        <v>1382</v>
      </c>
      <c r="C397" s="92">
        <v>1000</v>
      </c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2" hidden="1" customHeight="1" outlineLevel="2">
      <c r="A398" s="79"/>
      <c r="B398" s="67" t="s">
        <v>1383</v>
      </c>
      <c r="C398" s="93">
        <v>884</v>
      </c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2" hidden="1" customHeight="1" outlineLevel="2">
      <c r="A399" s="79"/>
      <c r="B399" s="67" t="s">
        <v>1384</v>
      </c>
      <c r="C399" s="93">
        <v>116</v>
      </c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2" hidden="1" customHeight="1" outlineLevel="2">
      <c r="A400" s="79"/>
      <c r="B400" s="67" t="s">
        <v>1385</v>
      </c>
      <c r="C400" s="92">
        <v>1000</v>
      </c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2" hidden="1" customHeight="1" outlineLevel="2">
      <c r="A401" s="79"/>
      <c r="B401" s="67" t="s">
        <v>1386</v>
      </c>
      <c r="C401" s="92">
        <v>1000</v>
      </c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2" hidden="1" customHeight="1" outlineLevel="2">
      <c r="A402" s="79"/>
      <c r="B402" s="67" t="s">
        <v>1387</v>
      </c>
      <c r="C402" s="92">
        <v>1000</v>
      </c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2" hidden="1" customHeight="1" outlineLevel="2">
      <c r="A403" s="79"/>
      <c r="B403" s="67" t="s">
        <v>1388</v>
      </c>
      <c r="C403" s="92">
        <v>1000</v>
      </c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2" hidden="1" customHeight="1" outlineLevel="2">
      <c r="A404" s="79"/>
      <c r="B404" s="67" t="s">
        <v>1389</v>
      </c>
      <c r="C404" s="92">
        <v>1000</v>
      </c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2" hidden="1" customHeight="1" outlineLevel="2">
      <c r="A405" s="79"/>
      <c r="B405" s="67" t="s">
        <v>1390</v>
      </c>
      <c r="C405" s="92">
        <v>1000</v>
      </c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2" hidden="1" customHeight="1" outlineLevel="2">
      <c r="A406" s="79"/>
      <c r="B406" s="67" t="s">
        <v>1391</v>
      </c>
      <c r="C406" s="92">
        <v>1000</v>
      </c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2" hidden="1" customHeight="1" outlineLevel="2">
      <c r="A407" s="79"/>
      <c r="B407" s="67" t="s">
        <v>1392</v>
      </c>
      <c r="C407" s="92">
        <v>1000</v>
      </c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2" hidden="1" customHeight="1" outlineLevel="2">
      <c r="A408" s="79"/>
      <c r="B408" s="67" t="s">
        <v>1393</v>
      </c>
      <c r="C408" s="92">
        <v>1000</v>
      </c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2" hidden="1" customHeight="1" outlineLevel="2">
      <c r="A409" s="79"/>
      <c r="B409" s="67" t="s">
        <v>1394</v>
      </c>
      <c r="C409" s="92">
        <v>1000</v>
      </c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2" hidden="1" customHeight="1" outlineLevel="2">
      <c r="A410" s="79"/>
      <c r="B410" s="67" t="s">
        <v>1395</v>
      </c>
      <c r="C410" s="92">
        <v>1000</v>
      </c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2" hidden="1" customHeight="1" outlineLevel="2">
      <c r="A411" s="79"/>
      <c r="B411" s="67" t="s">
        <v>1396</v>
      </c>
      <c r="C411" s="92">
        <v>1000</v>
      </c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2" hidden="1" customHeight="1" outlineLevel="2">
      <c r="A412" s="79"/>
      <c r="B412" s="67" t="s">
        <v>1397</v>
      </c>
      <c r="C412" s="92">
        <v>1000</v>
      </c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2" hidden="1" customHeight="1" outlineLevel="2">
      <c r="A413" s="79"/>
      <c r="B413" s="67" t="s">
        <v>1398</v>
      </c>
      <c r="C413" s="92">
        <v>13000</v>
      </c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2" hidden="1" customHeight="1" outlineLevel="2">
      <c r="A414" s="79"/>
      <c r="B414" s="67" t="s">
        <v>1399</v>
      </c>
      <c r="C414" s="92">
        <v>3000</v>
      </c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2" hidden="1" customHeight="1" outlineLevel="2">
      <c r="A415" s="79"/>
      <c r="B415" s="67" t="s">
        <v>1400</v>
      </c>
      <c r="C415" s="92">
        <v>8000</v>
      </c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2" hidden="1" customHeight="1" outlineLevel="2">
      <c r="A416" s="79"/>
      <c r="B416" s="67" t="s">
        <v>1401</v>
      </c>
      <c r="C416" s="92">
        <v>2000</v>
      </c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2" hidden="1" customHeight="1" outlineLevel="2">
      <c r="A417" s="79"/>
      <c r="B417" s="67" t="s">
        <v>1402</v>
      </c>
      <c r="C417" s="92">
        <v>10000</v>
      </c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2" hidden="1" customHeight="1" outlineLevel="2">
      <c r="A418" s="79"/>
      <c r="B418" s="67" t="s">
        <v>1403</v>
      </c>
      <c r="C418" s="92">
        <v>5500</v>
      </c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2" hidden="1" customHeight="1" outlineLevel="2">
      <c r="A419" s="79"/>
      <c r="B419" s="67" t="s">
        <v>1404</v>
      </c>
      <c r="C419" s="92">
        <v>2718</v>
      </c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2" hidden="1" customHeight="1" outlineLevel="2">
      <c r="A420" s="79"/>
      <c r="B420" s="67" t="s">
        <v>1405</v>
      </c>
      <c r="C420" s="92">
        <v>2500</v>
      </c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2" hidden="1" customHeight="1" outlineLevel="2">
      <c r="A421" s="79"/>
      <c r="B421" s="67" t="s">
        <v>1406</v>
      </c>
      <c r="C421" s="92">
        <v>6000</v>
      </c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2" hidden="1" customHeight="1" outlineLevel="2">
      <c r="A422" s="79"/>
      <c r="B422" s="67" t="s">
        <v>1407</v>
      </c>
      <c r="C422" s="92">
        <v>4000</v>
      </c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2" hidden="1" customHeight="1" outlineLevel="2">
      <c r="A423" s="79"/>
      <c r="B423" s="67" t="s">
        <v>1408</v>
      </c>
      <c r="C423" s="92">
        <v>3530</v>
      </c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2" hidden="1" customHeight="1" outlineLevel="2">
      <c r="A424" s="79"/>
      <c r="B424" s="67" t="s">
        <v>1409</v>
      </c>
      <c r="C424" s="92">
        <v>3000</v>
      </c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2" hidden="1" customHeight="1" outlineLevel="2">
      <c r="A425" s="79"/>
      <c r="B425" s="67" t="s">
        <v>1410</v>
      </c>
      <c r="C425" s="92">
        <v>7700</v>
      </c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2" hidden="1" customHeight="1" outlineLevel="2">
      <c r="A426" s="79"/>
      <c r="B426" s="67" t="s">
        <v>1411</v>
      </c>
      <c r="C426" s="92">
        <v>2349</v>
      </c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2" hidden="1" customHeight="1" outlineLevel="2">
      <c r="A427" s="79"/>
      <c r="B427" s="67" t="s">
        <v>1412</v>
      </c>
      <c r="C427" s="92">
        <v>1436</v>
      </c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2" hidden="1" customHeight="1" outlineLevel="2">
      <c r="A428" s="79"/>
      <c r="B428" s="67" t="s">
        <v>1413</v>
      </c>
      <c r="C428" s="92">
        <v>1517</v>
      </c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2" hidden="1" customHeight="1" outlineLevel="2">
      <c r="A429" s="79"/>
      <c r="B429" s="67" t="s">
        <v>1414</v>
      </c>
      <c r="C429" s="92">
        <v>1238</v>
      </c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2" hidden="1" customHeight="1" outlineLevel="2">
      <c r="A430" s="79"/>
      <c r="B430" s="67" t="s">
        <v>1415</v>
      </c>
      <c r="C430" s="92">
        <v>2000</v>
      </c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2" hidden="1" customHeight="1" outlineLevel="2">
      <c r="A431" s="79"/>
      <c r="B431" s="67" t="s">
        <v>1416</v>
      </c>
      <c r="C431" s="92">
        <v>2000</v>
      </c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2" hidden="1" customHeight="1" outlineLevel="2">
      <c r="A432" s="79"/>
      <c r="B432" s="67" t="s">
        <v>1417</v>
      </c>
      <c r="C432" s="92">
        <v>5000</v>
      </c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2" hidden="1" customHeight="1" outlineLevel="2">
      <c r="A433" s="79"/>
      <c r="B433" s="67" t="s">
        <v>1418</v>
      </c>
      <c r="C433" s="92">
        <v>27631</v>
      </c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2" hidden="1" customHeight="1" outlineLevel="2">
      <c r="A434" s="79"/>
      <c r="B434" s="67" t="s">
        <v>1419</v>
      </c>
      <c r="C434" s="93">
        <v>500</v>
      </c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2" hidden="1" customHeight="1" outlineLevel="2">
      <c r="A435" s="79"/>
      <c r="B435" s="67" t="s">
        <v>1420</v>
      </c>
      <c r="C435" s="92">
        <v>12500</v>
      </c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23.25" hidden="1" customHeight="1" outlineLevel="2">
      <c r="A436" s="79"/>
      <c r="B436" s="67" t="s">
        <v>1421</v>
      </c>
      <c r="C436" s="92">
        <v>1000</v>
      </c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2" hidden="1" customHeight="1" outlineLevel="2">
      <c r="A437" s="79"/>
      <c r="B437" s="67" t="s">
        <v>1422</v>
      </c>
      <c r="C437" s="92">
        <v>1890</v>
      </c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2" hidden="1" customHeight="1" outlineLevel="2">
      <c r="A438" s="79"/>
      <c r="B438" s="67" t="s">
        <v>1423</v>
      </c>
      <c r="C438" s="92">
        <v>2000</v>
      </c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2" hidden="1" customHeight="1" outlineLevel="2">
      <c r="A439" s="79"/>
      <c r="B439" s="67" t="s">
        <v>1424</v>
      </c>
      <c r="C439" s="92">
        <v>5000</v>
      </c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2" hidden="1" customHeight="1" outlineLevel="2">
      <c r="A440" s="79"/>
      <c r="B440" s="67" t="s">
        <v>1425</v>
      </c>
      <c r="C440" s="92">
        <v>2700</v>
      </c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2" hidden="1" customHeight="1" outlineLevel="2">
      <c r="A441" s="79"/>
      <c r="B441" s="67" t="s">
        <v>1426</v>
      </c>
      <c r="C441" s="92">
        <v>1500</v>
      </c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2" hidden="1" customHeight="1" outlineLevel="2">
      <c r="A442" s="79"/>
      <c r="B442" s="67" t="s">
        <v>1427</v>
      </c>
      <c r="C442" s="92">
        <v>1263</v>
      </c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23.25" hidden="1" customHeight="1" outlineLevel="2">
      <c r="A443" s="79"/>
      <c r="B443" s="67" t="s">
        <v>1428</v>
      </c>
      <c r="C443" s="92">
        <v>1320</v>
      </c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2" hidden="1" customHeight="1" outlineLevel="2">
      <c r="A444" s="79"/>
      <c r="B444" s="67" t="s">
        <v>1429</v>
      </c>
      <c r="C444" s="92">
        <v>7000</v>
      </c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2" hidden="1" customHeight="1" outlineLevel="2">
      <c r="A445" s="79"/>
      <c r="B445" s="67" t="s">
        <v>1430</v>
      </c>
      <c r="C445" s="92">
        <v>8500</v>
      </c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2" hidden="1" customHeight="1" outlineLevel="2">
      <c r="A446" s="79"/>
      <c r="B446" s="67" t="s">
        <v>1431</v>
      </c>
      <c r="C446" s="92">
        <v>16100</v>
      </c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2" hidden="1" customHeight="1" outlineLevel="2">
      <c r="A447" s="79"/>
      <c r="B447" s="67" t="s">
        <v>1432</v>
      </c>
      <c r="C447" s="92">
        <v>3000</v>
      </c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2" hidden="1" customHeight="1" outlineLevel="2">
      <c r="A448" s="79"/>
      <c r="B448" s="67" t="s">
        <v>1433</v>
      </c>
      <c r="C448" s="92">
        <v>2150</v>
      </c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2" hidden="1" customHeight="1" outlineLevel="2">
      <c r="A449" s="79"/>
      <c r="B449" s="67" t="s">
        <v>1434</v>
      </c>
      <c r="C449" s="92">
        <v>1200</v>
      </c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2" hidden="1" customHeight="1" outlineLevel="2">
      <c r="A450" s="79"/>
      <c r="B450" s="67" t="s">
        <v>1435</v>
      </c>
      <c r="C450" s="92">
        <v>3000</v>
      </c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23.25" hidden="1" customHeight="1" outlineLevel="2">
      <c r="A451" s="79"/>
      <c r="B451" s="67" t="s">
        <v>1436</v>
      </c>
      <c r="C451" s="92">
        <v>1850</v>
      </c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2" hidden="1" customHeight="1" outlineLevel="2">
      <c r="A452" s="79"/>
      <c r="B452" s="67" t="s">
        <v>1437</v>
      </c>
      <c r="C452" s="92">
        <v>5000</v>
      </c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2" hidden="1" customHeight="1" outlineLevel="2">
      <c r="A453" s="79"/>
      <c r="B453" s="67" t="s">
        <v>1438</v>
      </c>
      <c r="C453" s="92">
        <v>5067</v>
      </c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2" hidden="1" customHeight="1" outlineLevel="2">
      <c r="A454" s="79"/>
      <c r="B454" s="67" t="s">
        <v>1439</v>
      </c>
      <c r="C454" s="92">
        <v>7927</v>
      </c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2" hidden="1" customHeight="1" outlineLevel="2">
      <c r="A455" s="79"/>
      <c r="B455" s="67" t="s">
        <v>1440</v>
      </c>
      <c r="C455" s="92">
        <v>2781</v>
      </c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2" hidden="1" customHeight="1" outlineLevel="2">
      <c r="A456" s="79"/>
      <c r="B456" s="67" t="s">
        <v>1441</v>
      </c>
      <c r="C456" s="92">
        <v>1600</v>
      </c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2" hidden="1" customHeight="1" outlineLevel="2">
      <c r="A457" s="79"/>
      <c r="B457" s="67" t="s">
        <v>1442</v>
      </c>
      <c r="C457" s="92">
        <v>10000</v>
      </c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2" hidden="1" customHeight="1" outlineLevel="2">
      <c r="A458" s="79"/>
      <c r="B458" s="67" t="s">
        <v>1443</v>
      </c>
      <c r="C458" s="93">
        <v>189</v>
      </c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2" hidden="1" customHeight="1" outlineLevel="2">
      <c r="A459" s="79"/>
      <c r="B459" s="67" t="s">
        <v>1444</v>
      </c>
      <c r="C459" s="92">
        <v>1970</v>
      </c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2" hidden="1" customHeight="1" outlineLevel="2">
      <c r="A460" s="79"/>
      <c r="B460" s="67" t="s">
        <v>1445</v>
      </c>
      <c r="C460" s="92">
        <v>2399</v>
      </c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2" hidden="1" customHeight="1" outlineLevel="2">
      <c r="A461" s="79"/>
      <c r="B461" s="67" t="s">
        <v>1446</v>
      </c>
      <c r="C461" s="92">
        <v>2125</v>
      </c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2" hidden="1" customHeight="1" outlineLevel="2">
      <c r="A462" s="79"/>
      <c r="B462" s="67" t="s">
        <v>1447</v>
      </c>
      <c r="C462" s="92">
        <v>6150</v>
      </c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2" hidden="1" customHeight="1" outlineLevel="2">
      <c r="A463" s="79"/>
      <c r="B463" s="67" t="s">
        <v>1448</v>
      </c>
      <c r="C463" s="92">
        <v>16000</v>
      </c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2" hidden="1" customHeight="1" outlineLevel="2">
      <c r="A464" s="79"/>
      <c r="B464" s="67" t="s">
        <v>1449</v>
      </c>
      <c r="C464" s="93">
        <v>930</v>
      </c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23.25" hidden="1" customHeight="1" outlineLevel="2">
      <c r="A465" s="79"/>
      <c r="B465" s="67" t="s">
        <v>1450</v>
      </c>
      <c r="C465" s="92">
        <v>1371</v>
      </c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2" hidden="1" customHeight="1" outlineLevel="2">
      <c r="A466" s="79"/>
      <c r="B466" s="67" t="s">
        <v>1451</v>
      </c>
      <c r="C466" s="92">
        <v>3100</v>
      </c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2" hidden="1" customHeight="1" outlineLevel="2">
      <c r="A467" s="79"/>
      <c r="B467" s="67" t="s">
        <v>1452</v>
      </c>
      <c r="C467" s="92">
        <v>7900</v>
      </c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2" hidden="1" customHeight="1" outlineLevel="2">
      <c r="A468" s="79"/>
      <c r="B468" s="67" t="s">
        <v>1453</v>
      </c>
      <c r="C468" s="92">
        <v>1500</v>
      </c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2" hidden="1" customHeight="1" outlineLevel="2">
      <c r="A469" s="79"/>
      <c r="B469" s="67" t="s">
        <v>1454</v>
      </c>
      <c r="C469" s="92">
        <v>6000</v>
      </c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2" hidden="1" customHeight="1" outlineLevel="2">
      <c r="A470" s="79"/>
      <c r="B470" s="67" t="s">
        <v>1455</v>
      </c>
      <c r="C470" s="92">
        <v>3100</v>
      </c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2" hidden="1" customHeight="1" outlineLevel="2">
      <c r="A471" s="79"/>
      <c r="B471" s="67" t="s">
        <v>1456</v>
      </c>
      <c r="C471" s="92">
        <v>3000</v>
      </c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2" hidden="1" customHeight="1" outlineLevel="2">
      <c r="A472" s="79"/>
      <c r="B472" s="67" t="s">
        <v>1457</v>
      </c>
      <c r="C472" s="92">
        <v>3590</v>
      </c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2" hidden="1" customHeight="1" outlineLevel="2">
      <c r="A473" s="79"/>
      <c r="B473" s="67" t="s">
        <v>1458</v>
      </c>
      <c r="C473" s="93">
        <v>974</v>
      </c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2" hidden="1" customHeight="1" outlineLevel="2">
      <c r="A474" s="79"/>
      <c r="B474" s="67" t="s">
        <v>1459</v>
      </c>
      <c r="C474" s="93">
        <v>979</v>
      </c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2" hidden="1" customHeight="1" outlineLevel="2">
      <c r="A475" s="79"/>
      <c r="B475" s="67" t="s">
        <v>1460</v>
      </c>
      <c r="C475" s="93">
        <v>500</v>
      </c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2" hidden="1" customHeight="1" outlineLevel="2">
      <c r="A476" s="79"/>
      <c r="B476" s="67" t="s">
        <v>1461</v>
      </c>
      <c r="C476" s="92">
        <v>3695</v>
      </c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2" hidden="1" customHeight="1" outlineLevel="2">
      <c r="A477" s="79"/>
      <c r="B477" s="67" t="s">
        <v>1462</v>
      </c>
      <c r="C477" s="92">
        <v>3600</v>
      </c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2" hidden="1" customHeight="1" outlineLevel="2">
      <c r="A478" s="79"/>
      <c r="B478" s="67" t="s">
        <v>1463</v>
      </c>
      <c r="C478" s="92">
        <v>3000</v>
      </c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2" hidden="1" customHeight="1" outlineLevel="2">
      <c r="A479" s="79"/>
      <c r="B479" s="67" t="s">
        <v>1464</v>
      </c>
      <c r="C479" s="92">
        <v>4000</v>
      </c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2" hidden="1" customHeight="1" outlineLevel="2">
      <c r="A480" s="79"/>
      <c r="B480" s="67" t="s">
        <v>1465</v>
      </c>
      <c r="C480" s="92">
        <v>2000</v>
      </c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2" hidden="1" customHeight="1" outlineLevel="2">
      <c r="A481" s="79"/>
      <c r="B481" s="67" t="s">
        <v>1466</v>
      </c>
      <c r="C481" s="92">
        <v>2200</v>
      </c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2" hidden="1" customHeight="1" outlineLevel="2">
      <c r="A482" s="79"/>
      <c r="B482" s="67" t="s">
        <v>1467</v>
      </c>
      <c r="C482" s="92">
        <v>3000</v>
      </c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23.25" hidden="1" customHeight="1" outlineLevel="2">
      <c r="A483" s="79"/>
      <c r="B483" s="67" t="s">
        <v>1468</v>
      </c>
      <c r="C483" s="92">
        <v>2200</v>
      </c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23.25" hidden="1" customHeight="1" outlineLevel="2">
      <c r="A484" s="79"/>
      <c r="B484" s="67" t="s">
        <v>1469</v>
      </c>
      <c r="C484" s="92">
        <v>2200</v>
      </c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2" hidden="1" customHeight="1" outlineLevel="2">
      <c r="A485" s="79"/>
      <c r="B485" s="67" t="s">
        <v>1470</v>
      </c>
      <c r="C485" s="93">
        <v>320</v>
      </c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23.25" hidden="1" customHeight="1" outlineLevel="2">
      <c r="A486" s="79"/>
      <c r="B486" s="67" t="s">
        <v>1471</v>
      </c>
      <c r="C486" s="92">
        <v>1800</v>
      </c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2" hidden="1" customHeight="1" outlineLevel="2">
      <c r="A487" s="79"/>
      <c r="B487" s="67" t="s">
        <v>1472</v>
      </c>
      <c r="C487" s="92">
        <v>5000</v>
      </c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2" hidden="1" customHeight="1" outlineLevel="2">
      <c r="A488" s="79"/>
      <c r="B488" s="67" t="s">
        <v>1473</v>
      </c>
      <c r="C488" s="92">
        <v>2901</v>
      </c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2" hidden="1" customHeight="1" outlineLevel="2">
      <c r="A489" s="79"/>
      <c r="B489" s="67" t="s">
        <v>1474</v>
      </c>
      <c r="C489" s="92">
        <v>1491</v>
      </c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2" hidden="1" customHeight="1" outlineLevel="2">
      <c r="A490" s="79"/>
      <c r="B490" s="67" t="s">
        <v>1475</v>
      </c>
      <c r="C490" s="92">
        <v>3600</v>
      </c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2" hidden="1" customHeight="1" outlineLevel="2">
      <c r="A491" s="79"/>
      <c r="B491" s="67" t="s">
        <v>1476</v>
      </c>
      <c r="C491" s="92">
        <v>10050</v>
      </c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23.25" hidden="1" customHeight="1" outlineLevel="2">
      <c r="A492" s="79"/>
      <c r="B492" s="67" t="s">
        <v>1477</v>
      </c>
      <c r="C492" s="92">
        <v>1371</v>
      </c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23.25" hidden="1" customHeight="1" outlineLevel="2">
      <c r="A493" s="79"/>
      <c r="B493" s="67" t="s">
        <v>1478</v>
      </c>
      <c r="C493" s="92">
        <v>2000</v>
      </c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23.25" hidden="1" customHeight="1" outlineLevel="2">
      <c r="A494" s="79"/>
      <c r="B494" s="67" t="s">
        <v>1479</v>
      </c>
      <c r="C494" s="92">
        <v>2178</v>
      </c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2" hidden="1" customHeight="1" outlineLevel="2">
      <c r="A495" s="79"/>
      <c r="B495" s="67" t="s">
        <v>1480</v>
      </c>
      <c r="C495" s="92">
        <v>1140</v>
      </c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2" hidden="1" customHeight="1" outlineLevel="2">
      <c r="A496" s="79"/>
      <c r="B496" s="67" t="s">
        <v>1481</v>
      </c>
      <c r="C496" s="93">
        <v>623</v>
      </c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2" hidden="1" customHeight="1" outlineLevel="2">
      <c r="A497" s="79"/>
      <c r="B497" s="67" t="s">
        <v>1482</v>
      </c>
      <c r="C497" s="93">
        <v>517</v>
      </c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2" hidden="1" customHeight="1" outlineLevel="2">
      <c r="A498" s="79"/>
      <c r="B498" s="67" t="s">
        <v>1483</v>
      </c>
      <c r="C498" s="92">
        <v>1410</v>
      </c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23.25" hidden="1" customHeight="1" outlineLevel="2">
      <c r="A499" s="79"/>
      <c r="B499" s="67" t="s">
        <v>1484</v>
      </c>
      <c r="C499" s="92">
        <v>1000</v>
      </c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2" hidden="1" customHeight="1" outlineLevel="2">
      <c r="A500" s="79"/>
      <c r="B500" s="67" t="s">
        <v>1485</v>
      </c>
      <c r="C500" s="92">
        <v>5000</v>
      </c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2" hidden="1" customHeight="1" outlineLevel="2">
      <c r="A501" s="79"/>
      <c r="B501" s="67" t="s">
        <v>1486</v>
      </c>
      <c r="C501" s="92">
        <v>2500</v>
      </c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2" hidden="1" customHeight="1" outlineLevel="2">
      <c r="A502" s="79"/>
      <c r="B502" s="67" t="s">
        <v>1487</v>
      </c>
      <c r="C502" s="92">
        <v>5000</v>
      </c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2" hidden="1" customHeight="1" outlineLevel="2">
      <c r="A503" s="79"/>
      <c r="B503" s="67" t="s">
        <v>1488</v>
      </c>
      <c r="C503" s="92">
        <v>1130</v>
      </c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23.25" hidden="1" customHeight="1" outlineLevel="2">
      <c r="A504" s="79"/>
      <c r="B504" s="67" t="s">
        <v>1489</v>
      </c>
      <c r="C504" s="92">
        <v>1320</v>
      </c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2" hidden="1" customHeight="1" outlineLevel="2">
      <c r="A505" s="79"/>
      <c r="B505" s="67" t="s">
        <v>1490</v>
      </c>
      <c r="C505" s="92">
        <v>8500</v>
      </c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2" hidden="1" customHeight="1" outlineLevel="2">
      <c r="A506" s="79"/>
      <c r="B506" s="67" t="s">
        <v>1491</v>
      </c>
      <c r="C506" s="92">
        <v>2000</v>
      </c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2" hidden="1" customHeight="1" outlineLevel="2">
      <c r="A507" s="79"/>
      <c r="B507" s="67" t="s">
        <v>1492</v>
      </c>
      <c r="C507" s="93">
        <v>436</v>
      </c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2" hidden="1" customHeight="1" outlineLevel="2">
      <c r="A508" s="79"/>
      <c r="B508" s="67" t="s">
        <v>1493</v>
      </c>
      <c r="C508" s="92">
        <v>1500</v>
      </c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2" hidden="1" customHeight="1" outlineLevel="2">
      <c r="A509" s="79"/>
      <c r="B509" s="67" t="s">
        <v>1494</v>
      </c>
      <c r="C509" s="93">
        <v>382</v>
      </c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2" hidden="1" customHeight="1" outlineLevel="2">
      <c r="A510" s="79"/>
      <c r="B510" s="67" t="s">
        <v>1495</v>
      </c>
      <c r="C510" s="92">
        <v>1500</v>
      </c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2" hidden="1" customHeight="1" outlineLevel="2">
      <c r="A511" s="79"/>
      <c r="B511" s="67" t="s">
        <v>1496</v>
      </c>
      <c r="C511" s="92">
        <v>1307</v>
      </c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2" hidden="1" customHeight="1" outlineLevel="2">
      <c r="A512" s="79"/>
      <c r="B512" s="67" t="s">
        <v>1497</v>
      </c>
      <c r="C512" s="92">
        <v>7200</v>
      </c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2" hidden="1" customHeight="1" outlineLevel="2">
      <c r="A513" s="79"/>
      <c r="B513" s="67" t="s">
        <v>1498</v>
      </c>
      <c r="C513" s="92">
        <v>2856</v>
      </c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2" hidden="1" customHeight="1" outlineLevel="2">
      <c r="A514" s="79"/>
      <c r="B514" s="67" t="s">
        <v>1499</v>
      </c>
      <c r="C514" s="92">
        <v>2000</v>
      </c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2.75" customHeight="1" collapsed="1">
      <c r="A515" s="79"/>
      <c r="B515" s="94" t="s">
        <v>103</v>
      </c>
      <c r="C515" s="95">
        <v>1588426</v>
      </c>
      <c r="D515" s="79">
        <f>D8+D40+D43+D51+D54+D65</f>
        <v>1588426</v>
      </c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5.75" customHeight="1">
      <c r="A516" s="79"/>
      <c r="B516" s="80"/>
      <c r="C516" s="80"/>
      <c r="D516" s="80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5.75" customHeight="1">
      <c r="A517" s="79"/>
      <c r="B517" s="80"/>
      <c r="C517" s="80"/>
      <c r="D517" s="96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5.75" customHeight="1">
      <c r="A518" s="79"/>
      <c r="B518" s="80"/>
      <c r="C518" s="96">
        <f>C515+'+3кв'!B261+'+4кв'!B339+'+01.18'!B71+'+02.18'!B84</f>
        <v>4024076</v>
      </c>
      <c r="D518" s="80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5.75" customHeight="1">
      <c r="A519" s="79"/>
      <c r="B519" s="80"/>
      <c r="C519" s="80"/>
      <c r="D519" s="80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5.75" customHeight="1">
      <c r="A520" s="79"/>
      <c r="B520" s="80"/>
      <c r="C520" s="80"/>
      <c r="D520" s="80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5.75" customHeight="1">
      <c r="A521" s="79"/>
      <c r="B521" s="80"/>
      <c r="C521" s="80"/>
      <c r="D521" s="80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5.75" customHeight="1">
      <c r="A522" s="79"/>
      <c r="B522" s="80"/>
      <c r="C522" s="80"/>
      <c r="D522" s="80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5.75" customHeight="1">
      <c r="A523" s="79"/>
      <c r="B523" s="80" t="str">
        <f>B8</f>
        <v>Вступительный взнос</v>
      </c>
      <c r="C523" s="97">
        <f>D8+'+3кв'!B8+'+4кв'!B8+'+02.18'!B12</f>
        <v>121189</v>
      </c>
      <c r="D523" s="80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5.75" customHeight="1">
      <c r="A524" s="79"/>
      <c r="B524" s="80" t="str">
        <f>B40</f>
        <v>Оплата за дороги в весенний период</v>
      </c>
      <c r="C524" s="97">
        <f>D40</f>
        <v>107000</v>
      </c>
      <c r="D524" s="80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5.75" customHeight="1">
      <c r="A525" s="79"/>
      <c r="B525" s="80" t="s">
        <v>1500</v>
      </c>
      <c r="C525" s="97">
        <f>D43+'+3кв'!B23+'+4кв'!B18+'+02.18'!B15</f>
        <v>67500</v>
      </c>
      <c r="D525" s="80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5.75" customHeight="1">
      <c r="A526" s="79"/>
      <c r="B526" s="80" t="str">
        <f t="shared" ref="B526:C526" si="0">B51</f>
        <v>Пропуск</v>
      </c>
      <c r="C526" s="97">
        <f t="shared" si="0"/>
        <v>100</v>
      </c>
      <c r="D526" s="80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5.75" customHeight="1">
      <c r="A527" s="79"/>
      <c r="B527" s="80" t="str">
        <f>B54</f>
        <v>Целевой взнос</v>
      </c>
      <c r="C527" s="97">
        <f>C54+'+3кв'!B25+'+4кв'!B23+'+02.18'!B17</f>
        <v>125868</v>
      </c>
      <c r="D527" s="264">
        <f>C528+C527</f>
        <v>3721646</v>
      </c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5.75" customHeight="1">
      <c r="A528" s="79"/>
      <c r="B528" s="80" t="str">
        <f>B65</f>
        <v>Членский взнос</v>
      </c>
      <c r="C528" s="97">
        <f>C65+'+3кв'!B29+'+4кв'!B97+'+01.18'!B10+'+02.18'!B20</f>
        <v>3595778</v>
      </c>
      <c r="D528" s="214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5.75" customHeight="1">
      <c r="A529" s="79"/>
      <c r="B529" s="80" t="s">
        <v>1501</v>
      </c>
      <c r="C529" s="98">
        <f>6264+377</f>
        <v>6641</v>
      </c>
      <c r="D529" s="80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5.75" customHeight="1">
      <c r="A530" s="79"/>
      <c r="B530" s="80"/>
      <c r="C530" s="97">
        <f>SUM(C523:C529)</f>
        <v>4024076</v>
      </c>
      <c r="D530" s="80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5.75" customHeight="1">
      <c r="A531" s="79"/>
      <c r="B531" s="80"/>
      <c r="C531" s="80"/>
      <c r="D531" s="80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5.75" customHeight="1">
      <c r="A532" s="79"/>
      <c r="B532" s="80"/>
      <c r="C532" s="99">
        <f>C530-C518</f>
        <v>0</v>
      </c>
      <c r="D532" s="80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5.75" customHeight="1">
      <c r="A533" s="79"/>
      <c r="B533" s="80"/>
      <c r="C533" s="80"/>
      <c r="D533" s="80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5.75" customHeight="1">
      <c r="A534" s="79"/>
      <c r="B534" s="80"/>
      <c r="C534" s="80"/>
      <c r="D534" s="80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5.75" customHeight="1">
      <c r="A535" s="79"/>
      <c r="B535" s="80"/>
      <c r="C535" s="80"/>
      <c r="D535" s="80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5.75" customHeight="1">
      <c r="A536" s="79"/>
      <c r="B536" s="80"/>
      <c r="C536" s="80"/>
      <c r="D536" s="80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5.75" customHeight="1">
      <c r="A537" s="79"/>
      <c r="B537" s="80"/>
      <c r="C537" s="80"/>
      <c r="D537" s="80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5.75" customHeight="1">
      <c r="A538" s="79"/>
      <c r="B538" s="80"/>
      <c r="C538" s="80"/>
      <c r="D538" s="80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5.75" customHeight="1">
      <c r="A539" s="79"/>
      <c r="B539" s="80"/>
      <c r="C539" s="80"/>
      <c r="D539" s="80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5.75" customHeight="1">
      <c r="A540" s="79"/>
      <c r="B540" s="80"/>
      <c r="C540" s="80"/>
      <c r="D540" s="80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5.75" customHeight="1">
      <c r="A541" s="79"/>
      <c r="B541" s="80"/>
      <c r="C541" s="80"/>
      <c r="D541" s="80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5.75" customHeight="1">
      <c r="A542" s="79"/>
      <c r="B542" s="80"/>
      <c r="C542" s="80"/>
      <c r="D542" s="80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5.75" customHeight="1">
      <c r="A543" s="79"/>
      <c r="B543" s="80"/>
      <c r="C543" s="80"/>
      <c r="D543" s="80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5.75" customHeight="1">
      <c r="A544" s="79"/>
      <c r="B544" s="80"/>
      <c r="C544" s="80"/>
      <c r="D544" s="80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5.75" customHeight="1">
      <c r="A545" s="79"/>
      <c r="B545" s="80"/>
      <c r="C545" s="80"/>
      <c r="D545" s="80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5.75" customHeight="1">
      <c r="A546" s="79"/>
      <c r="B546" s="80"/>
      <c r="C546" s="80"/>
      <c r="D546" s="80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5.75" customHeight="1">
      <c r="A547" s="79"/>
      <c r="B547" s="80"/>
      <c r="C547" s="80"/>
      <c r="D547" s="80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5.75" customHeight="1">
      <c r="A548" s="79"/>
      <c r="B548" s="80"/>
      <c r="C548" s="80"/>
      <c r="D548" s="80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5.75" customHeight="1">
      <c r="A549" s="79"/>
      <c r="B549" s="80"/>
      <c r="C549" s="80"/>
      <c r="D549" s="80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5.75" customHeight="1">
      <c r="A550" s="79"/>
      <c r="B550" s="80"/>
      <c r="C550" s="80"/>
      <c r="D550" s="80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5.75" customHeight="1">
      <c r="A551" s="79"/>
      <c r="B551" s="80"/>
      <c r="C551" s="80"/>
      <c r="D551" s="80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5.75" customHeight="1">
      <c r="A552" s="79"/>
      <c r="B552" s="80"/>
      <c r="C552" s="80"/>
      <c r="D552" s="80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5.75" customHeight="1">
      <c r="A553" s="79"/>
      <c r="B553" s="80"/>
      <c r="C553" s="80"/>
      <c r="D553" s="80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5.75" customHeight="1">
      <c r="A554" s="79"/>
      <c r="B554" s="80"/>
      <c r="C554" s="80"/>
      <c r="D554" s="80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5.75" customHeight="1">
      <c r="A555" s="79"/>
      <c r="B555" s="80"/>
      <c r="C555" s="80"/>
      <c r="D555" s="80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5.75" customHeight="1">
      <c r="A556" s="79"/>
      <c r="B556" s="80"/>
      <c r="C556" s="80"/>
      <c r="D556" s="80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5.75" customHeight="1">
      <c r="A557" s="79"/>
      <c r="B557" s="80"/>
      <c r="C557" s="80"/>
      <c r="D557" s="80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5.75" customHeight="1">
      <c r="A558" s="79"/>
      <c r="B558" s="80"/>
      <c r="C558" s="80"/>
      <c r="D558" s="80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5.75" customHeight="1">
      <c r="A559" s="79"/>
      <c r="B559" s="80"/>
      <c r="C559" s="80"/>
      <c r="D559" s="80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5.75" customHeight="1">
      <c r="A560" s="79"/>
      <c r="B560" s="80"/>
      <c r="C560" s="80"/>
      <c r="D560" s="80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5.75" customHeight="1">
      <c r="A561" s="79"/>
      <c r="B561" s="80"/>
      <c r="C561" s="80"/>
      <c r="D561" s="80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5.75" customHeight="1">
      <c r="A562" s="79"/>
      <c r="B562" s="80"/>
      <c r="C562" s="80"/>
      <c r="D562" s="80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5.75" customHeight="1">
      <c r="A563" s="79"/>
      <c r="B563" s="80"/>
      <c r="C563" s="80"/>
      <c r="D563" s="80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5.75" customHeight="1">
      <c r="A564" s="79"/>
      <c r="B564" s="80"/>
      <c r="C564" s="80"/>
      <c r="D564" s="80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5.75" customHeight="1">
      <c r="A565" s="79"/>
      <c r="B565" s="80"/>
      <c r="C565" s="80"/>
      <c r="D565" s="80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5.75" customHeight="1">
      <c r="A566" s="79"/>
      <c r="B566" s="80"/>
      <c r="C566" s="80"/>
      <c r="D566" s="80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5.75" customHeight="1">
      <c r="A567" s="79"/>
      <c r="B567" s="80"/>
      <c r="C567" s="80"/>
      <c r="D567" s="80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5.75" customHeight="1">
      <c r="A568" s="79"/>
      <c r="B568" s="80"/>
      <c r="C568" s="80"/>
      <c r="D568" s="80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5.75" customHeight="1">
      <c r="A569" s="79"/>
      <c r="B569" s="80"/>
      <c r="C569" s="80"/>
      <c r="D569" s="80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5.75" customHeight="1">
      <c r="A570" s="79"/>
      <c r="B570" s="80"/>
      <c r="C570" s="80"/>
      <c r="D570" s="80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5.75" customHeight="1">
      <c r="A571" s="79"/>
      <c r="B571" s="80"/>
      <c r="C571" s="80"/>
      <c r="D571" s="80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5.75" customHeight="1">
      <c r="A572" s="79"/>
      <c r="B572" s="80"/>
      <c r="C572" s="80"/>
      <c r="D572" s="80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5.75" customHeight="1">
      <c r="A573" s="79"/>
      <c r="B573" s="80"/>
      <c r="C573" s="80"/>
      <c r="D573" s="80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5.75" customHeight="1">
      <c r="A574" s="79"/>
      <c r="B574" s="80"/>
      <c r="C574" s="80"/>
      <c r="D574" s="80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5.75" customHeight="1">
      <c r="A575" s="79"/>
      <c r="B575" s="80"/>
      <c r="C575" s="80"/>
      <c r="D575" s="80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5.75" customHeight="1">
      <c r="A576" s="79"/>
      <c r="B576" s="80"/>
      <c r="C576" s="80"/>
      <c r="D576" s="80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5.75" customHeight="1">
      <c r="A577" s="79"/>
      <c r="B577" s="80"/>
      <c r="C577" s="80"/>
      <c r="D577" s="80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5.75" customHeight="1">
      <c r="A578" s="79"/>
      <c r="B578" s="80"/>
      <c r="C578" s="80"/>
      <c r="D578" s="80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5.75" customHeight="1">
      <c r="A579" s="79"/>
      <c r="B579" s="80"/>
      <c r="C579" s="80"/>
      <c r="D579" s="80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5.75" customHeight="1">
      <c r="A580" s="79"/>
      <c r="B580" s="80"/>
      <c r="C580" s="80"/>
      <c r="D580" s="80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5.75" customHeight="1">
      <c r="A581" s="79"/>
      <c r="B581" s="80"/>
      <c r="C581" s="80"/>
      <c r="D581" s="80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5.75" customHeight="1">
      <c r="A582" s="79"/>
      <c r="B582" s="80"/>
      <c r="C582" s="80"/>
      <c r="D582" s="80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5.75" customHeight="1">
      <c r="A583" s="79"/>
      <c r="B583" s="80"/>
      <c r="C583" s="80"/>
      <c r="D583" s="80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5.75" customHeight="1">
      <c r="A584" s="79"/>
      <c r="B584" s="80"/>
      <c r="C584" s="80"/>
      <c r="D584" s="80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5.75" customHeight="1">
      <c r="A585" s="79"/>
      <c r="B585" s="80"/>
      <c r="C585" s="80"/>
      <c r="D585" s="80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5.75" customHeight="1">
      <c r="A586" s="79"/>
      <c r="B586" s="80"/>
      <c r="C586" s="80"/>
      <c r="D586" s="80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5.75" customHeight="1">
      <c r="A587" s="79"/>
      <c r="B587" s="80"/>
      <c r="C587" s="80"/>
      <c r="D587" s="80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5.75" customHeight="1">
      <c r="A588" s="79"/>
      <c r="B588" s="80"/>
      <c r="C588" s="80"/>
      <c r="D588" s="80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5.75" customHeight="1">
      <c r="A589" s="79"/>
      <c r="B589" s="80"/>
      <c r="C589" s="80"/>
      <c r="D589" s="80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5.75" customHeight="1">
      <c r="A590" s="79"/>
      <c r="B590" s="80"/>
      <c r="C590" s="80"/>
      <c r="D590" s="80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5.75" customHeight="1">
      <c r="A591" s="79"/>
      <c r="B591" s="80"/>
      <c r="C591" s="80"/>
      <c r="D591" s="80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5.75" customHeight="1">
      <c r="A592" s="79"/>
      <c r="B592" s="80"/>
      <c r="C592" s="80"/>
      <c r="D592" s="80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5.75" customHeight="1">
      <c r="A593" s="79"/>
      <c r="B593" s="80"/>
      <c r="C593" s="80"/>
      <c r="D593" s="80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5.75" customHeight="1">
      <c r="A594" s="79"/>
      <c r="B594" s="80"/>
      <c r="C594" s="80"/>
      <c r="D594" s="80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5.75" customHeight="1">
      <c r="A595" s="79"/>
      <c r="B595" s="80"/>
      <c r="C595" s="80"/>
      <c r="D595" s="80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5.75" customHeight="1">
      <c r="A596" s="79"/>
      <c r="B596" s="80"/>
      <c r="C596" s="80"/>
      <c r="D596" s="80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5.75" customHeight="1">
      <c r="A597" s="79"/>
      <c r="B597" s="80"/>
      <c r="C597" s="80"/>
      <c r="D597" s="80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5.75" customHeight="1">
      <c r="A598" s="79"/>
      <c r="B598" s="80"/>
      <c r="C598" s="80"/>
      <c r="D598" s="80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5.75" customHeight="1">
      <c r="A599" s="79"/>
      <c r="B599" s="80"/>
      <c r="C599" s="80"/>
      <c r="D599" s="80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5.75" customHeight="1">
      <c r="A600" s="79"/>
      <c r="B600" s="80"/>
      <c r="C600" s="80"/>
      <c r="D600" s="80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5.75" customHeight="1">
      <c r="A601" s="79"/>
      <c r="B601" s="80"/>
      <c r="C601" s="80"/>
      <c r="D601" s="80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5.75" customHeight="1">
      <c r="A602" s="79"/>
      <c r="B602" s="80"/>
      <c r="C602" s="80"/>
      <c r="D602" s="80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5.75" customHeight="1">
      <c r="A603" s="79"/>
      <c r="B603" s="80"/>
      <c r="C603" s="80"/>
      <c r="D603" s="80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5.75" customHeight="1">
      <c r="A604" s="79"/>
      <c r="B604" s="80"/>
      <c r="C604" s="80"/>
      <c r="D604" s="80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5.75" customHeight="1">
      <c r="A605" s="79"/>
      <c r="B605" s="80"/>
      <c r="C605" s="80"/>
      <c r="D605" s="80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5.75" customHeight="1">
      <c r="A606" s="79"/>
      <c r="B606" s="80"/>
      <c r="C606" s="80"/>
      <c r="D606" s="80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5.75" customHeight="1">
      <c r="A607" s="79"/>
      <c r="B607" s="80"/>
      <c r="C607" s="80"/>
      <c r="D607" s="80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5.75" customHeight="1">
      <c r="A608" s="79"/>
      <c r="B608" s="80"/>
      <c r="C608" s="80"/>
      <c r="D608" s="80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5.75" customHeight="1">
      <c r="A609" s="79"/>
      <c r="B609" s="80"/>
      <c r="C609" s="80"/>
      <c r="D609" s="80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5.75" customHeight="1">
      <c r="A610" s="79"/>
      <c r="B610" s="80"/>
      <c r="C610" s="80"/>
      <c r="D610" s="80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5.75" customHeight="1">
      <c r="A611" s="79"/>
      <c r="B611" s="80"/>
      <c r="C611" s="80"/>
      <c r="D611" s="80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5.75" customHeight="1">
      <c r="A612" s="79"/>
      <c r="B612" s="80"/>
      <c r="C612" s="80"/>
      <c r="D612" s="80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5.75" customHeight="1">
      <c r="A613" s="79"/>
      <c r="B613" s="80"/>
      <c r="C613" s="80"/>
      <c r="D613" s="80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5.75" customHeight="1">
      <c r="A614" s="79"/>
      <c r="B614" s="80"/>
      <c r="C614" s="80"/>
      <c r="D614" s="80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5.75" customHeight="1">
      <c r="A615" s="79"/>
      <c r="B615" s="80"/>
      <c r="C615" s="80"/>
      <c r="D615" s="80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5.75" customHeight="1">
      <c r="A616" s="79"/>
      <c r="B616" s="80"/>
      <c r="C616" s="80"/>
      <c r="D616" s="80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5.75" customHeight="1">
      <c r="A617" s="79"/>
      <c r="B617" s="80"/>
      <c r="C617" s="80"/>
      <c r="D617" s="80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5.75" customHeight="1">
      <c r="A618" s="79"/>
      <c r="B618" s="80"/>
      <c r="C618" s="80"/>
      <c r="D618" s="80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5.75" customHeight="1">
      <c r="A619" s="79"/>
      <c r="B619" s="80"/>
      <c r="C619" s="80"/>
      <c r="D619" s="80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5.75" customHeight="1">
      <c r="A620" s="79"/>
      <c r="B620" s="80"/>
      <c r="C620" s="80"/>
      <c r="D620" s="80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5.75" customHeight="1">
      <c r="A621" s="79"/>
      <c r="B621" s="80"/>
      <c r="C621" s="80"/>
      <c r="D621" s="80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5.75" customHeight="1">
      <c r="A622" s="79"/>
      <c r="B622" s="80"/>
      <c r="C622" s="80"/>
      <c r="D622" s="80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5.75" customHeight="1">
      <c r="A623" s="79"/>
      <c r="B623" s="80"/>
      <c r="C623" s="80"/>
      <c r="D623" s="80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5.75" customHeight="1">
      <c r="A624" s="79"/>
      <c r="B624" s="80"/>
      <c r="C624" s="80"/>
      <c r="D624" s="80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5.75" customHeight="1">
      <c r="A625" s="79"/>
      <c r="B625" s="80"/>
      <c r="C625" s="80"/>
      <c r="D625" s="80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5.75" customHeight="1">
      <c r="A626" s="79"/>
      <c r="B626" s="80"/>
      <c r="C626" s="80"/>
      <c r="D626" s="80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5.75" customHeight="1">
      <c r="A627" s="79"/>
      <c r="B627" s="80"/>
      <c r="C627" s="80"/>
      <c r="D627" s="80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5.75" customHeight="1">
      <c r="A628" s="79"/>
      <c r="B628" s="80"/>
      <c r="C628" s="80"/>
      <c r="D628" s="80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5.75" customHeight="1">
      <c r="A629" s="79"/>
      <c r="B629" s="80"/>
      <c r="C629" s="80"/>
      <c r="D629" s="80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5.75" customHeight="1">
      <c r="A630" s="79"/>
      <c r="B630" s="80"/>
      <c r="C630" s="80"/>
      <c r="D630" s="80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5.75" customHeight="1">
      <c r="A631" s="79"/>
      <c r="B631" s="80"/>
      <c r="C631" s="80"/>
      <c r="D631" s="80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5.75" customHeight="1">
      <c r="A632" s="79"/>
      <c r="B632" s="80"/>
      <c r="C632" s="80"/>
      <c r="D632" s="80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5.75" customHeight="1">
      <c r="A633" s="79"/>
      <c r="B633" s="80"/>
      <c r="C633" s="80"/>
      <c r="D633" s="80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5.75" customHeight="1">
      <c r="A634" s="79"/>
      <c r="B634" s="80"/>
      <c r="C634" s="80"/>
      <c r="D634" s="80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5.75" customHeight="1">
      <c r="A635" s="79"/>
      <c r="B635" s="80"/>
      <c r="C635" s="80"/>
      <c r="D635" s="80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5.75" customHeight="1">
      <c r="A636" s="79"/>
      <c r="B636" s="80"/>
      <c r="C636" s="80"/>
      <c r="D636" s="80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5.75" customHeight="1">
      <c r="A637" s="79"/>
      <c r="B637" s="80"/>
      <c r="C637" s="80"/>
      <c r="D637" s="80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5.75" customHeight="1">
      <c r="A638" s="79"/>
      <c r="B638" s="80"/>
      <c r="C638" s="80"/>
      <c r="D638" s="80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5.75" customHeight="1">
      <c r="A639" s="79"/>
      <c r="B639" s="80"/>
      <c r="C639" s="80"/>
      <c r="D639" s="80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5.75" customHeight="1">
      <c r="A640" s="79"/>
      <c r="B640" s="80"/>
      <c r="C640" s="80"/>
      <c r="D640" s="80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5.75" customHeight="1">
      <c r="A641" s="79"/>
      <c r="B641" s="80"/>
      <c r="C641" s="80"/>
      <c r="D641" s="80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5.75" customHeight="1">
      <c r="A642" s="79"/>
      <c r="B642" s="80"/>
      <c r="C642" s="80"/>
      <c r="D642" s="80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5.75" customHeight="1">
      <c r="A643" s="79"/>
      <c r="B643" s="80"/>
      <c r="C643" s="80"/>
      <c r="D643" s="80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5.75" customHeight="1">
      <c r="A644" s="79"/>
      <c r="B644" s="80"/>
      <c r="C644" s="80"/>
      <c r="D644" s="80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5.75" customHeight="1">
      <c r="A645" s="79"/>
      <c r="B645" s="80"/>
      <c r="C645" s="80"/>
      <c r="D645" s="80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5.75" customHeight="1">
      <c r="A646" s="79"/>
      <c r="B646" s="80"/>
      <c r="C646" s="80"/>
      <c r="D646" s="80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5.75" customHeight="1">
      <c r="A647" s="79"/>
      <c r="B647" s="80"/>
      <c r="C647" s="80"/>
      <c r="D647" s="80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5.75" customHeight="1">
      <c r="A648" s="79"/>
      <c r="B648" s="80"/>
      <c r="C648" s="80"/>
      <c r="D648" s="80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5.75" customHeight="1">
      <c r="A649" s="79"/>
      <c r="B649" s="80"/>
      <c r="C649" s="80"/>
      <c r="D649" s="80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5.75" customHeight="1">
      <c r="A650" s="79"/>
      <c r="B650" s="80"/>
      <c r="C650" s="80"/>
      <c r="D650" s="80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5.75" customHeight="1">
      <c r="A651" s="79"/>
      <c r="B651" s="80"/>
      <c r="C651" s="80"/>
      <c r="D651" s="80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5.75" customHeight="1">
      <c r="A652" s="79"/>
      <c r="B652" s="80"/>
      <c r="C652" s="80"/>
      <c r="D652" s="80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5.75" customHeight="1">
      <c r="A653" s="79"/>
      <c r="B653" s="80"/>
      <c r="C653" s="80"/>
      <c r="D653" s="80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5.75" customHeight="1">
      <c r="A654" s="79"/>
      <c r="B654" s="80"/>
      <c r="C654" s="80"/>
      <c r="D654" s="80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5.75" customHeight="1">
      <c r="A655" s="79"/>
      <c r="B655" s="80"/>
      <c r="C655" s="80"/>
      <c r="D655" s="80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5.75" customHeight="1">
      <c r="A656" s="79"/>
      <c r="B656" s="80"/>
      <c r="C656" s="80"/>
      <c r="D656" s="80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5.75" customHeight="1">
      <c r="A657" s="79"/>
      <c r="B657" s="80"/>
      <c r="C657" s="80"/>
      <c r="D657" s="80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5.75" customHeight="1">
      <c r="A658" s="79"/>
      <c r="B658" s="80"/>
      <c r="C658" s="80"/>
      <c r="D658" s="80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5.75" customHeight="1">
      <c r="A659" s="79"/>
      <c r="B659" s="80"/>
      <c r="C659" s="80"/>
      <c r="D659" s="80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5.75" customHeight="1">
      <c r="A660" s="79"/>
      <c r="B660" s="80"/>
      <c r="C660" s="80"/>
      <c r="D660" s="80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5.75" customHeight="1">
      <c r="A661" s="79"/>
      <c r="B661" s="80"/>
      <c r="C661" s="80"/>
      <c r="D661" s="80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5.75" customHeight="1">
      <c r="A662" s="79"/>
      <c r="B662" s="80"/>
      <c r="C662" s="80"/>
      <c r="D662" s="80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5.75" customHeight="1">
      <c r="A663" s="79"/>
      <c r="B663" s="80"/>
      <c r="C663" s="80"/>
      <c r="D663" s="80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5.75" customHeight="1">
      <c r="A664" s="79"/>
      <c r="B664" s="80"/>
      <c r="C664" s="80"/>
      <c r="D664" s="80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5.75" customHeight="1">
      <c r="A665" s="79"/>
      <c r="B665" s="80"/>
      <c r="C665" s="80"/>
      <c r="D665" s="80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5.75" customHeight="1">
      <c r="A666" s="79"/>
      <c r="B666" s="80"/>
      <c r="C666" s="80"/>
      <c r="D666" s="80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5.75" customHeight="1">
      <c r="A667" s="79"/>
      <c r="B667" s="80"/>
      <c r="C667" s="80"/>
      <c r="D667" s="80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5.75" customHeight="1">
      <c r="A668" s="79"/>
      <c r="B668" s="80"/>
      <c r="C668" s="80"/>
      <c r="D668" s="80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5.75" customHeight="1">
      <c r="A669" s="79"/>
      <c r="B669" s="80"/>
      <c r="C669" s="80"/>
      <c r="D669" s="80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5.75" customHeight="1">
      <c r="A670" s="79"/>
      <c r="B670" s="80"/>
      <c r="C670" s="80"/>
      <c r="D670" s="80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5.75" customHeight="1">
      <c r="A671" s="79"/>
      <c r="B671" s="80"/>
      <c r="C671" s="80"/>
      <c r="D671" s="80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5.75" customHeight="1">
      <c r="A672" s="79"/>
      <c r="B672" s="80"/>
      <c r="C672" s="80"/>
      <c r="D672" s="80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5.75" customHeight="1">
      <c r="A673" s="79"/>
      <c r="B673" s="80"/>
      <c r="C673" s="80"/>
      <c r="D673" s="80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5.75" customHeight="1">
      <c r="A674" s="79"/>
      <c r="B674" s="80"/>
      <c r="C674" s="80"/>
      <c r="D674" s="80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5.75" customHeight="1">
      <c r="A675" s="79"/>
      <c r="B675" s="80"/>
      <c r="C675" s="80"/>
      <c r="D675" s="80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5.75" customHeight="1">
      <c r="A676" s="79"/>
      <c r="B676" s="80"/>
      <c r="C676" s="80"/>
      <c r="D676" s="80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5.75" customHeight="1">
      <c r="A677" s="79"/>
      <c r="B677" s="80"/>
      <c r="C677" s="80"/>
      <c r="D677" s="80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5.75" customHeight="1">
      <c r="A678" s="79"/>
      <c r="B678" s="80"/>
      <c r="C678" s="80"/>
      <c r="D678" s="80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5.75" customHeight="1">
      <c r="A679" s="79"/>
      <c r="B679" s="80"/>
      <c r="C679" s="80"/>
      <c r="D679" s="80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5.75" customHeight="1">
      <c r="A680" s="79"/>
      <c r="B680" s="80"/>
      <c r="C680" s="80"/>
      <c r="D680" s="80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5.75" customHeight="1">
      <c r="A681" s="79"/>
      <c r="B681" s="80"/>
      <c r="C681" s="80"/>
      <c r="D681" s="80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5.75" customHeight="1">
      <c r="A682" s="79"/>
      <c r="B682" s="80"/>
      <c r="C682" s="80"/>
      <c r="D682" s="80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5.75" customHeight="1">
      <c r="A683" s="79"/>
      <c r="B683" s="80"/>
      <c r="C683" s="80"/>
      <c r="D683" s="80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5.75" customHeight="1">
      <c r="A684" s="79"/>
      <c r="B684" s="80"/>
      <c r="C684" s="80"/>
      <c r="D684" s="80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5.75" customHeight="1">
      <c r="A685" s="79"/>
      <c r="B685" s="80"/>
      <c r="C685" s="80"/>
      <c r="D685" s="80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5.75" customHeight="1">
      <c r="A686" s="79"/>
      <c r="B686" s="80"/>
      <c r="C686" s="80"/>
      <c r="D686" s="80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5.75" customHeight="1">
      <c r="A687" s="79"/>
      <c r="B687" s="80"/>
      <c r="C687" s="80"/>
      <c r="D687" s="80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5.75" customHeight="1">
      <c r="A688" s="79"/>
      <c r="B688" s="80"/>
      <c r="C688" s="80"/>
      <c r="D688" s="80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5.75" customHeight="1">
      <c r="A689" s="79"/>
      <c r="B689" s="80"/>
      <c r="C689" s="80"/>
      <c r="D689" s="80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5.75" customHeight="1">
      <c r="A690" s="79"/>
      <c r="B690" s="80"/>
      <c r="C690" s="80"/>
      <c r="D690" s="80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5.75" customHeight="1">
      <c r="A691" s="79"/>
      <c r="B691" s="80"/>
      <c r="C691" s="80"/>
      <c r="D691" s="80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5.75" customHeight="1">
      <c r="A692" s="79"/>
      <c r="B692" s="80"/>
      <c r="C692" s="80"/>
      <c r="D692" s="80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5.75" customHeight="1">
      <c r="A693" s="79"/>
      <c r="B693" s="80"/>
      <c r="C693" s="80"/>
      <c r="D693" s="80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5.75" customHeight="1">
      <c r="A694" s="79"/>
      <c r="B694" s="80"/>
      <c r="C694" s="80"/>
      <c r="D694" s="80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5.75" customHeight="1">
      <c r="A695" s="79"/>
      <c r="B695" s="80"/>
      <c r="C695" s="80"/>
      <c r="D695" s="80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5.75" customHeight="1">
      <c r="A696" s="79"/>
      <c r="B696" s="80"/>
      <c r="C696" s="80"/>
      <c r="D696" s="80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5.75" customHeight="1">
      <c r="A697" s="79"/>
      <c r="B697" s="80"/>
      <c r="C697" s="80"/>
      <c r="D697" s="80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5.75" customHeight="1">
      <c r="A698" s="79"/>
      <c r="B698" s="80"/>
      <c r="C698" s="80"/>
      <c r="D698" s="80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5.75" customHeight="1">
      <c r="A699" s="79"/>
      <c r="B699" s="80"/>
      <c r="C699" s="80"/>
      <c r="D699" s="80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5.75" customHeight="1">
      <c r="A700" s="79"/>
      <c r="B700" s="80"/>
      <c r="C700" s="80"/>
      <c r="D700" s="80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5.75" customHeight="1">
      <c r="A701" s="79"/>
      <c r="B701" s="80"/>
      <c r="C701" s="80"/>
      <c r="D701" s="80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5.75" customHeight="1">
      <c r="A702" s="79"/>
      <c r="B702" s="80"/>
      <c r="C702" s="80"/>
      <c r="D702" s="80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5.75" customHeight="1">
      <c r="A703" s="79"/>
      <c r="B703" s="80"/>
      <c r="C703" s="80"/>
      <c r="D703" s="80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5.75" customHeight="1">
      <c r="A704" s="79"/>
      <c r="B704" s="80"/>
      <c r="C704" s="80"/>
      <c r="D704" s="80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5.75" customHeight="1">
      <c r="A705" s="79"/>
      <c r="B705" s="80"/>
      <c r="C705" s="80"/>
      <c r="D705" s="80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5.75" customHeight="1">
      <c r="A706" s="79"/>
      <c r="B706" s="80"/>
      <c r="C706" s="80"/>
      <c r="D706" s="80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5.75" customHeight="1">
      <c r="A707" s="79"/>
      <c r="B707" s="80"/>
      <c r="C707" s="80"/>
      <c r="D707" s="80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5.75" customHeight="1">
      <c r="A708" s="79"/>
      <c r="B708" s="80"/>
      <c r="C708" s="80"/>
      <c r="D708" s="80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5.75" customHeight="1">
      <c r="A709" s="79"/>
      <c r="B709" s="80"/>
      <c r="C709" s="80"/>
      <c r="D709" s="80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5.75" customHeight="1">
      <c r="A710" s="79"/>
      <c r="B710" s="80"/>
      <c r="C710" s="80"/>
      <c r="D710" s="80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5.75" customHeight="1">
      <c r="A711" s="79"/>
      <c r="B711" s="80"/>
      <c r="C711" s="80"/>
      <c r="D711" s="80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5.75" customHeight="1">
      <c r="A712" s="79"/>
      <c r="B712" s="80"/>
      <c r="C712" s="80"/>
      <c r="D712" s="80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5.75" customHeight="1">
      <c r="A713" s="79"/>
      <c r="B713" s="80"/>
      <c r="C713" s="80"/>
      <c r="D713" s="80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5.75" customHeight="1">
      <c r="A714" s="79"/>
      <c r="B714" s="80"/>
      <c r="C714" s="80"/>
      <c r="D714" s="80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5.75" customHeight="1">
      <c r="A715" s="79"/>
      <c r="B715" s="80"/>
      <c r="C715" s="80"/>
      <c r="D715" s="80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5.75" customHeight="1">
      <c r="A716" s="79"/>
      <c r="B716" s="80"/>
      <c r="C716" s="80"/>
      <c r="D716" s="80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5.75" customHeight="1">
      <c r="A717" s="79"/>
      <c r="B717" s="80"/>
      <c r="C717" s="80"/>
      <c r="D717" s="80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5.75" customHeight="1">
      <c r="A718" s="79"/>
      <c r="B718" s="80"/>
      <c r="C718" s="80"/>
      <c r="D718" s="80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5.75" customHeight="1">
      <c r="A719" s="79"/>
      <c r="B719" s="80"/>
      <c r="C719" s="80"/>
      <c r="D719" s="80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5.75" customHeight="1">
      <c r="A720" s="79"/>
      <c r="B720" s="80"/>
      <c r="C720" s="80"/>
      <c r="D720" s="80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5.75" customHeight="1">
      <c r="A721" s="79"/>
      <c r="B721" s="80"/>
      <c r="C721" s="80"/>
      <c r="D721" s="80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5.75" customHeight="1">
      <c r="A722" s="79"/>
      <c r="B722" s="80"/>
      <c r="C722" s="80"/>
      <c r="D722" s="80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5.75" customHeight="1">
      <c r="A723" s="79"/>
      <c r="B723" s="80"/>
      <c r="C723" s="80"/>
      <c r="D723" s="80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5.75" customHeight="1">
      <c r="A724" s="79"/>
      <c r="B724" s="80"/>
      <c r="C724" s="80"/>
      <c r="D724" s="80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5.75" customHeight="1">
      <c r="A725" s="79"/>
      <c r="B725" s="80"/>
      <c r="C725" s="80"/>
      <c r="D725" s="80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5.75" customHeight="1">
      <c r="A726" s="79"/>
      <c r="B726" s="80"/>
      <c r="C726" s="80"/>
      <c r="D726" s="80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5.75" customHeight="1">
      <c r="A727" s="79"/>
      <c r="B727" s="80"/>
      <c r="C727" s="80"/>
      <c r="D727" s="80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5.75" customHeight="1">
      <c r="A728" s="79"/>
      <c r="B728" s="80"/>
      <c r="C728" s="80"/>
      <c r="D728" s="80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5.75" customHeight="1">
      <c r="A729" s="79"/>
      <c r="B729" s="80"/>
      <c r="C729" s="80"/>
      <c r="D729" s="80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5.75" customHeight="1">
      <c r="A730" s="79"/>
      <c r="B730" s="80"/>
      <c r="C730" s="80"/>
      <c r="D730" s="80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5.75" customHeight="1">
      <c r="A731" s="79"/>
      <c r="B731" s="80"/>
      <c r="C731" s="80"/>
      <c r="D731" s="80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5.75" customHeight="1">
      <c r="A732" s="79"/>
      <c r="B732" s="80"/>
      <c r="C732" s="80"/>
      <c r="D732" s="80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5.75" customHeight="1">
      <c r="A733" s="79"/>
      <c r="B733" s="80"/>
      <c r="C733" s="80"/>
      <c r="D733" s="80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5.75" customHeight="1">
      <c r="A734" s="79"/>
      <c r="B734" s="80"/>
      <c r="C734" s="80"/>
      <c r="D734" s="80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5.75" customHeight="1">
      <c r="A735" s="79"/>
      <c r="B735" s="80"/>
      <c r="C735" s="80"/>
      <c r="D735" s="80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5.75" customHeight="1">
      <c r="A736" s="79"/>
      <c r="B736" s="80"/>
      <c r="C736" s="80"/>
      <c r="D736" s="80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5.75" customHeight="1">
      <c r="A737" s="79"/>
      <c r="B737" s="80"/>
      <c r="C737" s="80"/>
      <c r="D737" s="80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5.75" customHeight="1">
      <c r="A738" s="79"/>
      <c r="B738" s="80"/>
      <c r="C738" s="80"/>
      <c r="D738" s="80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5.75" customHeight="1">
      <c r="A739" s="79"/>
      <c r="B739" s="80"/>
      <c r="C739" s="80"/>
      <c r="D739" s="80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5.75" customHeight="1">
      <c r="A740" s="79"/>
      <c r="B740" s="80"/>
      <c r="C740" s="80"/>
      <c r="D740" s="80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5.75" customHeight="1">
      <c r="A741" s="79"/>
      <c r="B741" s="80"/>
      <c r="C741" s="80"/>
      <c r="D741" s="80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5.75" customHeight="1">
      <c r="A742" s="79"/>
      <c r="B742" s="80"/>
      <c r="C742" s="80"/>
      <c r="D742" s="80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5.75" customHeight="1">
      <c r="A743" s="79"/>
      <c r="B743" s="80"/>
      <c r="C743" s="80"/>
      <c r="D743" s="80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5.75" customHeight="1">
      <c r="A744" s="79"/>
      <c r="B744" s="80"/>
      <c r="C744" s="80"/>
      <c r="D744" s="80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5.75" customHeight="1">
      <c r="A745" s="79"/>
      <c r="B745" s="80"/>
      <c r="C745" s="80"/>
      <c r="D745" s="80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5.75" customHeight="1">
      <c r="A746" s="79"/>
      <c r="B746" s="80"/>
      <c r="C746" s="80"/>
      <c r="D746" s="80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5.75" customHeight="1">
      <c r="A747" s="79"/>
      <c r="B747" s="80"/>
      <c r="C747" s="80"/>
      <c r="D747" s="80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5.75" customHeight="1">
      <c r="A748" s="79"/>
      <c r="B748" s="80"/>
      <c r="C748" s="80"/>
      <c r="D748" s="80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5.75" customHeight="1">
      <c r="A749" s="79"/>
      <c r="B749" s="80"/>
      <c r="C749" s="80"/>
      <c r="D749" s="80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5.75" customHeight="1">
      <c r="A750" s="79"/>
      <c r="B750" s="80"/>
      <c r="C750" s="80"/>
      <c r="D750" s="80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5.75" customHeight="1">
      <c r="A751" s="79"/>
      <c r="B751" s="80"/>
      <c r="C751" s="80"/>
      <c r="D751" s="80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5.75" customHeight="1">
      <c r="A752" s="79"/>
      <c r="B752" s="80"/>
      <c r="C752" s="80"/>
      <c r="D752" s="80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5.75" customHeight="1">
      <c r="A753" s="79"/>
      <c r="B753" s="80"/>
      <c r="C753" s="80"/>
      <c r="D753" s="80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5.75" customHeight="1">
      <c r="A754" s="79"/>
      <c r="B754" s="80"/>
      <c r="C754" s="80"/>
      <c r="D754" s="80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5.75" customHeight="1">
      <c r="A755" s="79"/>
      <c r="B755" s="80"/>
      <c r="C755" s="80"/>
      <c r="D755" s="80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5.75" customHeight="1">
      <c r="A756" s="79"/>
      <c r="B756" s="80"/>
      <c r="C756" s="80"/>
      <c r="D756" s="80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5.75" customHeight="1">
      <c r="A757" s="79"/>
      <c r="B757" s="80"/>
      <c r="C757" s="80"/>
      <c r="D757" s="80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5.75" customHeight="1">
      <c r="A758" s="79"/>
      <c r="B758" s="80"/>
      <c r="C758" s="80"/>
      <c r="D758" s="80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5.75" customHeight="1">
      <c r="A759" s="79"/>
      <c r="B759" s="80"/>
      <c r="C759" s="80"/>
      <c r="D759" s="80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5.75" customHeight="1">
      <c r="A760" s="79"/>
      <c r="B760" s="80"/>
      <c r="C760" s="80"/>
      <c r="D760" s="80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5.75" customHeight="1">
      <c r="A761" s="79"/>
      <c r="B761" s="80"/>
      <c r="C761" s="80"/>
      <c r="D761" s="80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5.75" customHeight="1">
      <c r="A762" s="79"/>
      <c r="B762" s="80"/>
      <c r="C762" s="80"/>
      <c r="D762" s="80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5.75" customHeight="1">
      <c r="A763" s="79"/>
      <c r="B763" s="80"/>
      <c r="C763" s="80"/>
      <c r="D763" s="80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5.75" customHeight="1">
      <c r="A764" s="79"/>
      <c r="B764" s="80"/>
      <c r="C764" s="80"/>
      <c r="D764" s="80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5.75" customHeight="1">
      <c r="A765" s="79"/>
      <c r="B765" s="80"/>
      <c r="C765" s="80"/>
      <c r="D765" s="80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5.75" customHeight="1">
      <c r="A766" s="79"/>
      <c r="B766" s="80"/>
      <c r="C766" s="80"/>
      <c r="D766" s="80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5.75" customHeight="1">
      <c r="A767" s="79"/>
      <c r="B767" s="80"/>
      <c r="C767" s="80"/>
      <c r="D767" s="80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5.75" customHeight="1">
      <c r="A768" s="79"/>
      <c r="B768" s="80"/>
      <c r="C768" s="80"/>
      <c r="D768" s="80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5.75" customHeight="1">
      <c r="A769" s="79"/>
      <c r="B769" s="80"/>
      <c r="C769" s="80"/>
      <c r="D769" s="80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5.75" customHeight="1">
      <c r="A770" s="79"/>
      <c r="B770" s="80"/>
      <c r="C770" s="80"/>
      <c r="D770" s="80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5.75" customHeight="1">
      <c r="A771" s="79"/>
      <c r="B771" s="80"/>
      <c r="C771" s="80"/>
      <c r="D771" s="80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5.75" customHeight="1">
      <c r="A772" s="79"/>
      <c r="B772" s="80"/>
      <c r="C772" s="80"/>
      <c r="D772" s="80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5.75" customHeight="1">
      <c r="A773" s="79"/>
      <c r="B773" s="80"/>
      <c r="C773" s="80"/>
      <c r="D773" s="80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5.75" customHeight="1">
      <c r="A774" s="79"/>
      <c r="B774" s="80"/>
      <c r="C774" s="80"/>
      <c r="D774" s="80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5.75" customHeight="1">
      <c r="A775" s="79"/>
      <c r="B775" s="80"/>
      <c r="C775" s="80"/>
      <c r="D775" s="80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5.75" customHeight="1">
      <c r="A776" s="79"/>
      <c r="B776" s="80"/>
      <c r="C776" s="80"/>
      <c r="D776" s="80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5.75" customHeight="1">
      <c r="A777" s="79"/>
      <c r="B777" s="80"/>
      <c r="C777" s="80"/>
      <c r="D777" s="80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5.75" customHeight="1">
      <c r="A778" s="79"/>
      <c r="B778" s="80"/>
      <c r="C778" s="80"/>
      <c r="D778" s="80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5.75" customHeight="1">
      <c r="A779" s="79"/>
      <c r="B779" s="80"/>
      <c r="C779" s="80"/>
      <c r="D779" s="80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5.75" customHeight="1">
      <c r="A780" s="79"/>
      <c r="B780" s="80"/>
      <c r="C780" s="80"/>
      <c r="D780" s="80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5.75" customHeight="1">
      <c r="A781" s="79"/>
      <c r="B781" s="80"/>
      <c r="C781" s="80"/>
      <c r="D781" s="80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5.75" customHeight="1">
      <c r="A782" s="79"/>
      <c r="B782" s="80"/>
      <c r="C782" s="80"/>
      <c r="D782" s="80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5.75" customHeight="1">
      <c r="A783" s="79"/>
      <c r="B783" s="80"/>
      <c r="C783" s="80"/>
      <c r="D783" s="80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5.75" customHeight="1">
      <c r="A784" s="79"/>
      <c r="B784" s="80"/>
      <c r="C784" s="80"/>
      <c r="D784" s="80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5.75" customHeight="1">
      <c r="A785" s="79"/>
      <c r="B785" s="80"/>
      <c r="C785" s="80"/>
      <c r="D785" s="80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5.75" customHeight="1">
      <c r="A786" s="79"/>
      <c r="B786" s="80"/>
      <c r="C786" s="80"/>
      <c r="D786" s="80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5.75" customHeight="1">
      <c r="A787" s="79"/>
      <c r="B787" s="80"/>
      <c r="C787" s="80"/>
      <c r="D787" s="80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5.75" customHeight="1">
      <c r="A788" s="79"/>
      <c r="B788" s="80"/>
      <c r="C788" s="80"/>
      <c r="D788" s="80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5.75" customHeight="1">
      <c r="A789" s="79"/>
      <c r="B789" s="80"/>
      <c r="C789" s="80"/>
      <c r="D789" s="80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5.75" customHeight="1">
      <c r="A790" s="79"/>
      <c r="B790" s="80"/>
      <c r="C790" s="80"/>
      <c r="D790" s="80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5.75" customHeight="1">
      <c r="A791" s="79"/>
      <c r="B791" s="80"/>
      <c r="C791" s="80"/>
      <c r="D791" s="80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5.75" customHeight="1">
      <c r="A792" s="79"/>
      <c r="B792" s="80"/>
      <c r="C792" s="80"/>
      <c r="D792" s="80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5.75" customHeight="1">
      <c r="A793" s="79"/>
      <c r="B793" s="80"/>
      <c r="C793" s="80"/>
      <c r="D793" s="80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5.75" customHeight="1">
      <c r="A794" s="79"/>
      <c r="B794" s="80"/>
      <c r="C794" s="80"/>
      <c r="D794" s="80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5.75" customHeight="1">
      <c r="A795" s="79"/>
      <c r="B795" s="80"/>
      <c r="C795" s="80"/>
      <c r="D795" s="80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5.75" customHeight="1">
      <c r="A796" s="79"/>
      <c r="B796" s="80"/>
      <c r="C796" s="80"/>
      <c r="D796" s="80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5.75" customHeight="1">
      <c r="A797" s="79"/>
      <c r="B797" s="80"/>
      <c r="C797" s="80"/>
      <c r="D797" s="80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5.75" customHeight="1">
      <c r="A798" s="79"/>
      <c r="B798" s="80"/>
      <c r="C798" s="80"/>
      <c r="D798" s="80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5.75" customHeight="1">
      <c r="A799" s="79"/>
      <c r="B799" s="80"/>
      <c r="C799" s="80"/>
      <c r="D799" s="80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5.75" customHeight="1">
      <c r="A800" s="79"/>
      <c r="B800" s="80"/>
      <c r="C800" s="80"/>
      <c r="D800" s="80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5.75" customHeight="1">
      <c r="A801" s="79"/>
      <c r="B801" s="80"/>
      <c r="C801" s="80"/>
      <c r="D801" s="80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5.75" customHeight="1">
      <c r="A802" s="79"/>
      <c r="B802" s="80"/>
      <c r="C802" s="80"/>
      <c r="D802" s="80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5.75" customHeight="1">
      <c r="A803" s="79"/>
      <c r="B803" s="80"/>
      <c r="C803" s="80"/>
      <c r="D803" s="80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5.75" customHeight="1">
      <c r="A804" s="79"/>
      <c r="B804" s="80"/>
      <c r="C804" s="80"/>
      <c r="D804" s="80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5.75" customHeight="1">
      <c r="A805" s="79"/>
      <c r="B805" s="80"/>
      <c r="C805" s="80"/>
      <c r="D805" s="80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5.75" customHeight="1">
      <c r="A806" s="79"/>
      <c r="B806" s="80"/>
      <c r="C806" s="80"/>
      <c r="D806" s="80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5.75" customHeight="1">
      <c r="A807" s="79"/>
      <c r="B807" s="80"/>
      <c r="C807" s="80"/>
      <c r="D807" s="80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5.75" customHeight="1">
      <c r="A808" s="79"/>
      <c r="B808" s="80"/>
      <c r="C808" s="80"/>
      <c r="D808" s="80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5.75" customHeight="1">
      <c r="A809" s="79"/>
      <c r="B809" s="80"/>
      <c r="C809" s="80"/>
      <c r="D809" s="80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5.75" customHeight="1">
      <c r="A810" s="79"/>
      <c r="B810" s="80"/>
      <c r="C810" s="80"/>
      <c r="D810" s="80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5.75" customHeight="1">
      <c r="A811" s="79"/>
      <c r="B811" s="80"/>
      <c r="C811" s="80"/>
      <c r="D811" s="80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5.75" customHeight="1">
      <c r="A812" s="79"/>
      <c r="B812" s="80"/>
      <c r="C812" s="80"/>
      <c r="D812" s="80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5.75" customHeight="1">
      <c r="A813" s="79"/>
      <c r="B813" s="80"/>
      <c r="C813" s="80"/>
      <c r="D813" s="80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5.75" customHeight="1">
      <c r="A814" s="79"/>
      <c r="B814" s="80"/>
      <c r="C814" s="80"/>
      <c r="D814" s="80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5.75" customHeight="1">
      <c r="A815" s="79"/>
      <c r="B815" s="80"/>
      <c r="C815" s="80"/>
      <c r="D815" s="80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5.75" customHeight="1">
      <c r="A816" s="79"/>
      <c r="B816" s="80"/>
      <c r="C816" s="80"/>
      <c r="D816" s="80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5.75" customHeight="1">
      <c r="A817" s="79"/>
      <c r="B817" s="80"/>
      <c r="C817" s="80"/>
      <c r="D817" s="80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5.75" customHeight="1">
      <c r="A818" s="79"/>
      <c r="B818" s="80"/>
      <c r="C818" s="80"/>
      <c r="D818" s="80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5.75" customHeight="1">
      <c r="A819" s="79"/>
      <c r="B819" s="80"/>
      <c r="C819" s="80"/>
      <c r="D819" s="80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5.75" customHeight="1">
      <c r="A820" s="79"/>
      <c r="B820" s="80"/>
      <c r="C820" s="80"/>
      <c r="D820" s="80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5.75" customHeight="1">
      <c r="A821" s="79"/>
      <c r="B821" s="80"/>
      <c r="C821" s="80"/>
      <c r="D821" s="80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5.75" customHeight="1">
      <c r="A822" s="79"/>
      <c r="B822" s="80"/>
      <c r="C822" s="80"/>
      <c r="D822" s="80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5.75" customHeight="1">
      <c r="A823" s="79"/>
      <c r="B823" s="80"/>
      <c r="C823" s="80"/>
      <c r="D823" s="80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5.75" customHeight="1">
      <c r="A824" s="79"/>
      <c r="B824" s="80"/>
      <c r="C824" s="80"/>
      <c r="D824" s="80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5.75" customHeight="1">
      <c r="A825" s="79"/>
      <c r="B825" s="80"/>
      <c r="C825" s="80"/>
      <c r="D825" s="80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5.75" customHeight="1">
      <c r="A826" s="79"/>
      <c r="B826" s="80"/>
      <c r="C826" s="80"/>
      <c r="D826" s="80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5.75" customHeight="1">
      <c r="A827" s="79"/>
      <c r="B827" s="80"/>
      <c r="C827" s="80"/>
      <c r="D827" s="80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5.75" customHeight="1">
      <c r="A828" s="79"/>
      <c r="B828" s="80"/>
      <c r="C828" s="80"/>
      <c r="D828" s="80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5.75" customHeight="1">
      <c r="A829" s="79"/>
      <c r="B829" s="80"/>
      <c r="C829" s="80"/>
      <c r="D829" s="80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5.75" customHeight="1">
      <c r="A830" s="79"/>
      <c r="B830" s="80"/>
      <c r="C830" s="80"/>
      <c r="D830" s="80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5.75" customHeight="1">
      <c r="A831" s="79"/>
      <c r="B831" s="80"/>
      <c r="C831" s="80"/>
      <c r="D831" s="80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5.75" customHeight="1">
      <c r="A832" s="79"/>
      <c r="B832" s="80"/>
      <c r="C832" s="80"/>
      <c r="D832" s="80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5.75" customHeight="1">
      <c r="A833" s="79"/>
      <c r="B833" s="80"/>
      <c r="C833" s="80"/>
      <c r="D833" s="80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5.75" customHeight="1">
      <c r="A834" s="79"/>
      <c r="B834" s="80"/>
      <c r="C834" s="80"/>
      <c r="D834" s="80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5.75" customHeight="1">
      <c r="A835" s="79"/>
      <c r="B835" s="80"/>
      <c r="C835" s="80"/>
      <c r="D835" s="80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5.75" customHeight="1">
      <c r="A836" s="79"/>
      <c r="B836" s="80"/>
      <c r="C836" s="80"/>
      <c r="D836" s="80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5.75" customHeight="1">
      <c r="A837" s="79"/>
      <c r="B837" s="80"/>
      <c r="C837" s="80"/>
      <c r="D837" s="80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5.75" customHeight="1">
      <c r="A838" s="79"/>
      <c r="B838" s="80"/>
      <c r="C838" s="80"/>
      <c r="D838" s="80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5.75" customHeight="1">
      <c r="A839" s="79"/>
      <c r="B839" s="80"/>
      <c r="C839" s="80"/>
      <c r="D839" s="80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5.75" customHeight="1">
      <c r="A840" s="79"/>
      <c r="B840" s="80"/>
      <c r="C840" s="80"/>
      <c r="D840" s="80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5.75" customHeight="1">
      <c r="A841" s="79"/>
      <c r="B841" s="80"/>
      <c r="C841" s="80"/>
      <c r="D841" s="80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5.75" customHeight="1">
      <c r="A842" s="79"/>
      <c r="B842" s="80"/>
      <c r="C842" s="80"/>
      <c r="D842" s="80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5.75" customHeight="1">
      <c r="A843" s="79"/>
      <c r="B843" s="80"/>
      <c r="C843" s="80"/>
      <c r="D843" s="80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5.75" customHeight="1">
      <c r="A844" s="79"/>
      <c r="B844" s="80"/>
      <c r="C844" s="80"/>
      <c r="D844" s="80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5.75" customHeight="1">
      <c r="A845" s="79"/>
      <c r="B845" s="80"/>
      <c r="C845" s="80"/>
      <c r="D845" s="80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5.75" customHeight="1">
      <c r="A846" s="79"/>
      <c r="B846" s="80"/>
      <c r="C846" s="80"/>
      <c r="D846" s="80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5.75" customHeight="1">
      <c r="A847" s="79"/>
      <c r="B847" s="80"/>
      <c r="C847" s="80"/>
      <c r="D847" s="80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5.75" customHeight="1">
      <c r="A848" s="79"/>
      <c r="B848" s="80"/>
      <c r="C848" s="80"/>
      <c r="D848" s="80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5.75" customHeight="1">
      <c r="A849" s="79"/>
      <c r="B849" s="80"/>
      <c r="C849" s="80"/>
      <c r="D849" s="80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5.75" customHeight="1">
      <c r="A850" s="79"/>
      <c r="B850" s="80"/>
      <c r="C850" s="80"/>
      <c r="D850" s="80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5.75" customHeight="1">
      <c r="A851" s="79"/>
      <c r="B851" s="80"/>
      <c r="C851" s="80"/>
      <c r="D851" s="80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5.75" customHeight="1">
      <c r="A852" s="79"/>
      <c r="B852" s="80"/>
      <c r="C852" s="80"/>
      <c r="D852" s="80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5.75" customHeight="1">
      <c r="A853" s="79"/>
      <c r="B853" s="80"/>
      <c r="C853" s="80"/>
      <c r="D853" s="80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5.75" customHeight="1">
      <c r="A854" s="79"/>
      <c r="B854" s="80"/>
      <c r="C854" s="80"/>
      <c r="D854" s="80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5.75" customHeight="1">
      <c r="A855" s="79"/>
      <c r="B855" s="80"/>
      <c r="C855" s="80"/>
      <c r="D855" s="80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5.75" customHeight="1">
      <c r="A856" s="79"/>
      <c r="B856" s="80"/>
      <c r="C856" s="80"/>
      <c r="D856" s="80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5.75" customHeight="1">
      <c r="A857" s="79"/>
      <c r="B857" s="80"/>
      <c r="C857" s="80"/>
      <c r="D857" s="80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5.75" customHeight="1">
      <c r="A858" s="79"/>
      <c r="B858" s="80"/>
      <c r="C858" s="80"/>
      <c r="D858" s="80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5.75" customHeight="1">
      <c r="A859" s="79"/>
      <c r="B859" s="80"/>
      <c r="C859" s="80"/>
      <c r="D859" s="80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5.75" customHeight="1">
      <c r="A860" s="79"/>
      <c r="B860" s="80"/>
      <c r="C860" s="80"/>
      <c r="D860" s="80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5.75" customHeight="1">
      <c r="A861" s="79"/>
      <c r="B861" s="80"/>
      <c r="C861" s="80"/>
      <c r="D861" s="80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5.75" customHeight="1">
      <c r="A862" s="79"/>
      <c r="B862" s="80"/>
      <c r="C862" s="80"/>
      <c r="D862" s="80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5.75" customHeight="1">
      <c r="A863" s="79"/>
      <c r="B863" s="80"/>
      <c r="C863" s="80"/>
      <c r="D863" s="80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5.75" customHeight="1">
      <c r="A864" s="79"/>
      <c r="B864" s="80"/>
      <c r="C864" s="80"/>
      <c r="D864" s="80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5.75" customHeight="1">
      <c r="A865" s="79"/>
      <c r="B865" s="80"/>
      <c r="C865" s="80"/>
      <c r="D865" s="80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5.75" customHeight="1">
      <c r="A866" s="79"/>
      <c r="B866" s="80"/>
      <c r="C866" s="80"/>
      <c r="D866" s="80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5.75" customHeight="1">
      <c r="A867" s="79"/>
      <c r="B867" s="80"/>
      <c r="C867" s="80"/>
      <c r="D867" s="80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5.75" customHeight="1">
      <c r="A868" s="79"/>
      <c r="B868" s="80"/>
      <c r="C868" s="80"/>
      <c r="D868" s="80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5.75" customHeight="1">
      <c r="A869" s="79"/>
      <c r="B869" s="80"/>
      <c r="C869" s="80"/>
      <c r="D869" s="80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5.75" customHeight="1">
      <c r="A870" s="79"/>
      <c r="B870" s="80"/>
      <c r="C870" s="80"/>
      <c r="D870" s="80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5.75" customHeight="1">
      <c r="A871" s="79"/>
      <c r="B871" s="80"/>
      <c r="C871" s="80"/>
      <c r="D871" s="80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5.75" customHeight="1">
      <c r="A872" s="79"/>
      <c r="B872" s="80"/>
      <c r="C872" s="80"/>
      <c r="D872" s="80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5.75" customHeight="1">
      <c r="A873" s="79"/>
      <c r="B873" s="80"/>
      <c r="C873" s="80"/>
      <c r="D873" s="80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5.75" customHeight="1">
      <c r="A874" s="79"/>
      <c r="B874" s="80"/>
      <c r="C874" s="80"/>
      <c r="D874" s="80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5.75" customHeight="1">
      <c r="A875" s="79"/>
      <c r="B875" s="80"/>
      <c r="C875" s="80"/>
      <c r="D875" s="80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5.75" customHeight="1">
      <c r="A876" s="79"/>
      <c r="B876" s="80"/>
      <c r="C876" s="80"/>
      <c r="D876" s="80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5.75" customHeight="1">
      <c r="A877" s="79"/>
      <c r="B877" s="80"/>
      <c r="C877" s="80"/>
      <c r="D877" s="80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5.75" customHeight="1">
      <c r="A878" s="79"/>
      <c r="B878" s="80"/>
      <c r="C878" s="80"/>
      <c r="D878" s="80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5.75" customHeight="1">
      <c r="A879" s="79"/>
      <c r="B879" s="80"/>
      <c r="C879" s="80"/>
      <c r="D879" s="80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5.75" customHeight="1">
      <c r="A880" s="79"/>
      <c r="B880" s="80"/>
      <c r="C880" s="80"/>
      <c r="D880" s="80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5.75" customHeight="1">
      <c r="A881" s="79"/>
      <c r="B881" s="80"/>
      <c r="C881" s="80"/>
      <c r="D881" s="80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5.75" customHeight="1">
      <c r="A882" s="79"/>
      <c r="B882" s="80"/>
      <c r="C882" s="80"/>
      <c r="D882" s="80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5.75" customHeight="1">
      <c r="A883" s="79"/>
      <c r="B883" s="80"/>
      <c r="C883" s="80"/>
      <c r="D883" s="80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5.75" customHeight="1">
      <c r="A884" s="79"/>
      <c r="B884" s="80"/>
      <c r="C884" s="80"/>
      <c r="D884" s="80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5.75" customHeight="1">
      <c r="A885" s="79"/>
      <c r="B885" s="80"/>
      <c r="C885" s="80"/>
      <c r="D885" s="80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5.75" customHeight="1">
      <c r="A886" s="79"/>
      <c r="B886" s="80"/>
      <c r="C886" s="80"/>
      <c r="D886" s="80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5.75" customHeight="1">
      <c r="A887" s="79"/>
      <c r="B887" s="80"/>
      <c r="C887" s="80"/>
      <c r="D887" s="80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5.75" customHeight="1">
      <c r="A888" s="79"/>
      <c r="B888" s="80"/>
      <c r="C888" s="80"/>
      <c r="D888" s="80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5.75" customHeight="1">
      <c r="A889" s="79"/>
      <c r="B889" s="80"/>
      <c r="C889" s="80"/>
      <c r="D889" s="80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5.75" customHeight="1">
      <c r="A890" s="79"/>
      <c r="B890" s="80"/>
      <c r="C890" s="80"/>
      <c r="D890" s="80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5.75" customHeight="1">
      <c r="A891" s="79"/>
      <c r="B891" s="80"/>
      <c r="C891" s="80"/>
      <c r="D891" s="80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5.75" customHeight="1">
      <c r="A892" s="79"/>
      <c r="B892" s="80"/>
      <c r="C892" s="80"/>
      <c r="D892" s="80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5.75" customHeight="1">
      <c r="A893" s="79"/>
      <c r="B893" s="80"/>
      <c r="C893" s="80"/>
      <c r="D893" s="80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5.75" customHeight="1">
      <c r="A894" s="79"/>
      <c r="B894" s="80"/>
      <c r="C894" s="80"/>
      <c r="D894" s="80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5.75" customHeight="1">
      <c r="A895" s="79"/>
      <c r="B895" s="80"/>
      <c r="C895" s="80"/>
      <c r="D895" s="80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5.75" customHeight="1">
      <c r="A896" s="79"/>
      <c r="B896" s="80"/>
      <c r="C896" s="80"/>
      <c r="D896" s="80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5.75" customHeight="1">
      <c r="A897" s="79"/>
      <c r="B897" s="80"/>
      <c r="C897" s="80"/>
      <c r="D897" s="80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5.75" customHeight="1">
      <c r="A898" s="79"/>
      <c r="B898" s="80"/>
      <c r="C898" s="80"/>
      <c r="D898" s="80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5.75" customHeight="1">
      <c r="A899" s="79"/>
      <c r="B899" s="80"/>
      <c r="C899" s="80"/>
      <c r="D899" s="80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5.75" customHeight="1">
      <c r="A900" s="79"/>
      <c r="B900" s="80"/>
      <c r="C900" s="80"/>
      <c r="D900" s="80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5.75" customHeight="1">
      <c r="A901" s="79"/>
      <c r="B901" s="80"/>
      <c r="C901" s="80"/>
      <c r="D901" s="80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5.75" customHeight="1">
      <c r="A902" s="79"/>
      <c r="B902" s="80"/>
      <c r="C902" s="80"/>
      <c r="D902" s="80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5.75" customHeight="1">
      <c r="A903" s="79"/>
      <c r="B903" s="80"/>
      <c r="C903" s="80"/>
      <c r="D903" s="80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5.75" customHeight="1">
      <c r="A904" s="79"/>
      <c r="B904" s="80"/>
      <c r="C904" s="80"/>
      <c r="D904" s="80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5.75" customHeight="1">
      <c r="A905" s="79"/>
      <c r="B905" s="80"/>
      <c r="C905" s="80"/>
      <c r="D905" s="80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5.75" customHeight="1">
      <c r="A906" s="79"/>
      <c r="B906" s="80"/>
      <c r="C906" s="80"/>
      <c r="D906" s="80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5.75" customHeight="1">
      <c r="A907" s="79"/>
      <c r="B907" s="80"/>
      <c r="C907" s="80"/>
      <c r="D907" s="80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5.75" customHeight="1">
      <c r="A908" s="79"/>
      <c r="B908" s="80"/>
      <c r="C908" s="80"/>
      <c r="D908" s="80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5.75" customHeight="1">
      <c r="A909" s="79"/>
      <c r="B909" s="80"/>
      <c r="C909" s="80"/>
      <c r="D909" s="80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5.75" customHeight="1">
      <c r="A910" s="79"/>
      <c r="B910" s="80"/>
      <c r="C910" s="80"/>
      <c r="D910" s="80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5.75" customHeight="1">
      <c r="A911" s="79"/>
      <c r="B911" s="80"/>
      <c r="C911" s="80"/>
      <c r="D911" s="80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5.75" customHeight="1">
      <c r="A912" s="79"/>
      <c r="B912" s="80"/>
      <c r="C912" s="80"/>
      <c r="D912" s="80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5.75" customHeight="1">
      <c r="A913" s="79"/>
      <c r="B913" s="80"/>
      <c r="C913" s="80"/>
      <c r="D913" s="80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5.75" customHeight="1">
      <c r="A914" s="79"/>
      <c r="B914" s="80"/>
      <c r="C914" s="80"/>
      <c r="D914" s="80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5.75" customHeight="1">
      <c r="A915" s="79"/>
      <c r="B915" s="80"/>
      <c r="C915" s="80"/>
      <c r="D915" s="80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5.75" customHeight="1">
      <c r="A916" s="79"/>
      <c r="B916" s="80"/>
      <c r="C916" s="80"/>
      <c r="D916" s="80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5.75" customHeight="1">
      <c r="A917" s="79"/>
      <c r="B917" s="80"/>
      <c r="C917" s="80"/>
      <c r="D917" s="80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5.75" customHeight="1">
      <c r="A918" s="79"/>
      <c r="B918" s="80"/>
      <c r="C918" s="80"/>
      <c r="D918" s="80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5.75" customHeight="1">
      <c r="A919" s="79"/>
      <c r="B919" s="80"/>
      <c r="C919" s="80"/>
      <c r="D919" s="80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5.75" customHeight="1">
      <c r="A920" s="79"/>
      <c r="B920" s="80"/>
      <c r="C920" s="80"/>
      <c r="D920" s="80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5.75" customHeight="1">
      <c r="A921" s="79"/>
      <c r="B921" s="80"/>
      <c r="C921" s="80"/>
      <c r="D921" s="80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5.75" customHeight="1">
      <c r="A922" s="79"/>
      <c r="B922" s="80"/>
      <c r="C922" s="80"/>
      <c r="D922" s="80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5.75" customHeight="1">
      <c r="A923" s="79"/>
      <c r="B923" s="80"/>
      <c r="C923" s="80"/>
      <c r="D923" s="80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5.75" customHeight="1">
      <c r="A924" s="79"/>
      <c r="B924" s="80"/>
      <c r="C924" s="80"/>
      <c r="D924" s="80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5.75" customHeight="1">
      <c r="A925" s="79"/>
      <c r="B925" s="80"/>
      <c r="C925" s="80"/>
      <c r="D925" s="80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5.75" customHeight="1">
      <c r="A926" s="79"/>
      <c r="B926" s="80"/>
      <c r="C926" s="80"/>
      <c r="D926" s="80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5.75" customHeight="1">
      <c r="A927" s="79"/>
      <c r="B927" s="80"/>
      <c r="C927" s="80"/>
      <c r="D927" s="80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5.75" customHeight="1">
      <c r="A928" s="79"/>
      <c r="B928" s="80"/>
      <c r="C928" s="80"/>
      <c r="D928" s="80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5.75" customHeight="1">
      <c r="A929" s="79"/>
      <c r="B929" s="80"/>
      <c r="C929" s="80"/>
      <c r="D929" s="80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5.75" customHeight="1">
      <c r="A930" s="79"/>
      <c r="B930" s="80"/>
      <c r="C930" s="80"/>
      <c r="D930" s="80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5.75" customHeight="1">
      <c r="A931" s="79"/>
      <c r="B931" s="80"/>
      <c r="C931" s="80"/>
      <c r="D931" s="80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5.75" customHeight="1">
      <c r="A932" s="79"/>
      <c r="B932" s="80"/>
      <c r="C932" s="80"/>
      <c r="D932" s="80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5.75" customHeight="1">
      <c r="A933" s="79"/>
      <c r="B933" s="80"/>
      <c r="C933" s="80"/>
      <c r="D933" s="80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5.75" customHeight="1">
      <c r="A934" s="79"/>
      <c r="B934" s="80"/>
      <c r="C934" s="80"/>
      <c r="D934" s="80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5.75" customHeight="1">
      <c r="A935" s="79"/>
      <c r="B935" s="80"/>
      <c r="C935" s="80"/>
      <c r="D935" s="80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5.75" customHeight="1">
      <c r="A936" s="79"/>
      <c r="B936" s="80"/>
      <c r="C936" s="80"/>
      <c r="D936" s="80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5.75" customHeight="1">
      <c r="A937" s="79"/>
      <c r="B937" s="80"/>
      <c r="C937" s="80"/>
      <c r="D937" s="80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5.75" customHeight="1">
      <c r="A938" s="79"/>
      <c r="B938" s="80"/>
      <c r="C938" s="80"/>
      <c r="D938" s="80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5.75" customHeight="1">
      <c r="A939" s="79"/>
      <c r="B939" s="80"/>
      <c r="C939" s="80"/>
      <c r="D939" s="80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5.75" customHeight="1">
      <c r="A940" s="79"/>
      <c r="B940" s="80"/>
      <c r="C940" s="80"/>
      <c r="D940" s="80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5.75" customHeight="1">
      <c r="A941" s="79"/>
      <c r="B941" s="80"/>
      <c r="C941" s="80"/>
      <c r="D941" s="80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5.75" customHeight="1">
      <c r="A942" s="79"/>
      <c r="B942" s="80"/>
      <c r="C942" s="80"/>
      <c r="D942" s="80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5.75" customHeight="1">
      <c r="A943" s="79"/>
      <c r="B943" s="80"/>
      <c r="C943" s="80"/>
      <c r="D943" s="80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5.75" customHeight="1">
      <c r="A944" s="79"/>
      <c r="B944" s="80"/>
      <c r="C944" s="80"/>
      <c r="D944" s="80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5.75" customHeight="1">
      <c r="A945" s="79"/>
      <c r="B945" s="80"/>
      <c r="C945" s="80"/>
      <c r="D945" s="80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5.75" customHeight="1">
      <c r="A946" s="79"/>
      <c r="B946" s="80"/>
      <c r="C946" s="80"/>
      <c r="D946" s="80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5.75" customHeight="1">
      <c r="A947" s="79"/>
      <c r="B947" s="80"/>
      <c r="C947" s="80"/>
      <c r="D947" s="80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5.75" customHeight="1">
      <c r="A948" s="79"/>
      <c r="B948" s="80"/>
      <c r="C948" s="80"/>
      <c r="D948" s="80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5.75" customHeight="1">
      <c r="A949" s="79"/>
      <c r="B949" s="80"/>
      <c r="C949" s="80"/>
      <c r="D949" s="80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5.75" customHeight="1">
      <c r="A950" s="79"/>
      <c r="B950" s="80"/>
      <c r="C950" s="80"/>
      <c r="D950" s="80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5.75" customHeight="1">
      <c r="A951" s="79"/>
      <c r="B951" s="80"/>
      <c r="C951" s="80"/>
      <c r="D951" s="80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5.75" customHeight="1">
      <c r="A952" s="79"/>
      <c r="B952" s="80"/>
      <c r="C952" s="80"/>
      <c r="D952" s="80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5.75" customHeight="1">
      <c r="A953" s="79"/>
      <c r="B953" s="80"/>
      <c r="C953" s="80"/>
      <c r="D953" s="80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5.75" customHeight="1">
      <c r="A954" s="79"/>
      <c r="B954" s="80"/>
      <c r="C954" s="80"/>
      <c r="D954" s="80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5.75" customHeight="1">
      <c r="A955" s="79"/>
      <c r="B955" s="80"/>
      <c r="C955" s="80"/>
      <c r="D955" s="80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5.75" customHeight="1">
      <c r="A956" s="79"/>
      <c r="B956" s="80"/>
      <c r="C956" s="80"/>
      <c r="D956" s="80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5.75" customHeight="1">
      <c r="A957" s="79"/>
      <c r="B957" s="80"/>
      <c r="C957" s="80"/>
      <c r="D957" s="80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5.75" customHeight="1">
      <c r="A958" s="79"/>
      <c r="B958" s="80"/>
      <c r="C958" s="80"/>
      <c r="D958" s="80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5.75" customHeight="1">
      <c r="A959" s="79"/>
      <c r="B959" s="80"/>
      <c r="C959" s="80"/>
      <c r="D959" s="80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5.75" customHeight="1">
      <c r="A960" s="79"/>
      <c r="B960" s="80"/>
      <c r="C960" s="80"/>
      <c r="D960" s="80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5.75" customHeight="1">
      <c r="A961" s="79"/>
      <c r="B961" s="80"/>
      <c r="C961" s="80"/>
      <c r="D961" s="80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5.75" customHeight="1">
      <c r="A962" s="79"/>
      <c r="B962" s="80"/>
      <c r="C962" s="80"/>
      <c r="D962" s="80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5.75" customHeight="1">
      <c r="A963" s="79"/>
      <c r="B963" s="80"/>
      <c r="C963" s="80"/>
      <c r="D963" s="80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5.75" customHeight="1">
      <c r="A964" s="79"/>
      <c r="B964" s="80"/>
      <c r="C964" s="80"/>
      <c r="D964" s="80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5.75" customHeight="1">
      <c r="A965" s="79"/>
      <c r="B965" s="80"/>
      <c r="C965" s="80"/>
      <c r="D965" s="80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5.75" customHeight="1">
      <c r="A966" s="79"/>
      <c r="B966" s="80"/>
      <c r="C966" s="80"/>
      <c r="D966" s="80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5.75" customHeight="1">
      <c r="A967" s="79"/>
      <c r="B967" s="80"/>
      <c r="C967" s="80"/>
      <c r="D967" s="80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5.75" customHeight="1">
      <c r="A968" s="79"/>
      <c r="B968" s="80"/>
      <c r="C968" s="80"/>
      <c r="D968" s="80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5.75" customHeight="1">
      <c r="A969" s="79"/>
      <c r="B969" s="80"/>
      <c r="C969" s="80"/>
      <c r="D969" s="80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5.75" customHeight="1">
      <c r="A970" s="79"/>
      <c r="B970" s="80"/>
      <c r="C970" s="80"/>
      <c r="D970" s="80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5.75" customHeight="1">
      <c r="A971" s="79"/>
      <c r="B971" s="80"/>
      <c r="C971" s="80"/>
      <c r="D971" s="80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5.75" customHeight="1">
      <c r="A972" s="79"/>
      <c r="B972" s="80"/>
      <c r="C972" s="80"/>
      <c r="D972" s="80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5.75" customHeight="1">
      <c r="A973" s="79"/>
      <c r="B973" s="80"/>
      <c r="C973" s="80"/>
      <c r="D973" s="80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5.75" customHeight="1">
      <c r="A974" s="79"/>
      <c r="B974" s="80"/>
      <c r="C974" s="80"/>
      <c r="D974" s="80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5.75" customHeight="1">
      <c r="A975" s="79"/>
      <c r="B975" s="80"/>
      <c r="C975" s="80"/>
      <c r="D975" s="80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5.75" customHeight="1">
      <c r="A976" s="79"/>
      <c r="B976" s="80"/>
      <c r="C976" s="80"/>
      <c r="D976" s="80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5.75" customHeight="1">
      <c r="A977" s="79"/>
      <c r="B977" s="80"/>
      <c r="C977" s="80"/>
      <c r="D977" s="80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5.75" customHeight="1">
      <c r="A978" s="79"/>
      <c r="B978" s="80"/>
      <c r="C978" s="80"/>
      <c r="D978" s="80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5.75" customHeight="1">
      <c r="A979" s="79"/>
      <c r="B979" s="80"/>
      <c r="C979" s="80"/>
      <c r="D979" s="80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5.75" customHeight="1">
      <c r="A980" s="79"/>
      <c r="B980" s="80"/>
      <c r="C980" s="80"/>
      <c r="D980" s="80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5.75" customHeight="1">
      <c r="A981" s="79"/>
      <c r="B981" s="80"/>
      <c r="C981" s="80"/>
      <c r="D981" s="80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5.75" customHeight="1">
      <c r="A982" s="79"/>
      <c r="B982" s="80"/>
      <c r="C982" s="80"/>
      <c r="D982" s="80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5.75" customHeight="1">
      <c r="A983" s="79"/>
      <c r="B983" s="80"/>
      <c r="C983" s="80"/>
      <c r="D983" s="80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5.75" customHeight="1">
      <c r="A984" s="79"/>
      <c r="B984" s="80"/>
      <c r="C984" s="80"/>
      <c r="D984" s="80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5.75" customHeight="1">
      <c r="A985" s="79"/>
      <c r="B985" s="80"/>
      <c r="C985" s="80"/>
      <c r="D985" s="80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5.75" customHeight="1">
      <c r="A986" s="79"/>
      <c r="B986" s="80"/>
      <c r="C986" s="80"/>
      <c r="D986" s="80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5.75" customHeight="1">
      <c r="A987" s="79"/>
      <c r="B987" s="80"/>
      <c r="C987" s="80"/>
      <c r="D987" s="80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5.75" customHeight="1">
      <c r="A988" s="79"/>
      <c r="B988" s="80"/>
      <c r="C988" s="80"/>
      <c r="D988" s="80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5.75" customHeight="1">
      <c r="A989" s="79"/>
      <c r="B989" s="80"/>
      <c r="C989" s="80"/>
      <c r="D989" s="80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5.75" customHeight="1">
      <c r="A990" s="79"/>
      <c r="B990" s="80"/>
      <c r="C990" s="80"/>
      <c r="D990" s="80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5.75" customHeight="1">
      <c r="A991" s="79"/>
      <c r="B991" s="80"/>
      <c r="C991" s="80"/>
      <c r="D991" s="80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5.75" customHeight="1">
      <c r="A992" s="79"/>
      <c r="B992" s="80"/>
      <c r="C992" s="80"/>
      <c r="D992" s="80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5.75" customHeight="1">
      <c r="A993" s="79"/>
      <c r="B993" s="80"/>
      <c r="C993" s="80"/>
      <c r="D993" s="80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5.75" customHeight="1">
      <c r="A994" s="79"/>
      <c r="B994" s="80"/>
      <c r="C994" s="80"/>
      <c r="D994" s="80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5.75" customHeight="1">
      <c r="A995" s="79"/>
      <c r="B995" s="80"/>
      <c r="C995" s="80"/>
      <c r="D995" s="80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5.75" customHeight="1">
      <c r="A996" s="79"/>
      <c r="B996" s="80"/>
      <c r="C996" s="80"/>
      <c r="D996" s="80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5.75" customHeight="1">
      <c r="A997" s="79"/>
      <c r="B997" s="80"/>
      <c r="C997" s="80"/>
      <c r="D997" s="80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5.75" customHeight="1">
      <c r="A998" s="79"/>
      <c r="B998" s="80"/>
      <c r="C998" s="80"/>
      <c r="D998" s="80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5.75" customHeight="1">
      <c r="A999" s="79"/>
      <c r="B999" s="80"/>
      <c r="C999" s="80"/>
      <c r="D999" s="80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5.75" customHeight="1">
      <c r="A1000" s="79"/>
      <c r="B1000" s="80"/>
      <c r="C1000" s="80"/>
      <c r="D1000" s="80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mergeCells count="4">
    <mergeCell ref="B1:D1"/>
    <mergeCell ref="B2:D2"/>
    <mergeCell ref="C4:C6"/>
    <mergeCell ref="D527:D52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ФХП 2020</vt:lpstr>
      <vt:lpstr>Смета 2019 - УТВЕРЖДЕНА</vt:lpstr>
      <vt:lpstr>1С затраты</vt:lpstr>
      <vt:lpstr>-2кв</vt:lpstr>
      <vt:lpstr>-3кв</vt:lpstr>
      <vt:lpstr>-4кв</vt:lpstr>
      <vt:lpstr>-01.18</vt:lpstr>
      <vt:lpstr>-02.18</vt:lpstr>
      <vt:lpstr>+2кв</vt:lpstr>
      <vt:lpstr>+3кв</vt:lpstr>
      <vt:lpstr>+4кв</vt:lpstr>
      <vt:lpstr>+01.18</vt:lpstr>
      <vt:lpstr>+02.18</vt:lpstr>
      <vt:lpstr>Бюджет 2016-2017</vt:lpstr>
      <vt:lpstr>ХЗ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</dc:creator>
  <cp:lastModifiedBy>Panov A</cp:lastModifiedBy>
  <dcterms:created xsi:type="dcterms:W3CDTF">2020-09-04T08:30:00Z</dcterms:created>
  <dcterms:modified xsi:type="dcterms:W3CDTF">2020-09-21T08:29:25Z</dcterms:modified>
</cp:coreProperties>
</file>